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revision/For submission/Revised submission-07 March/"/>
    </mc:Choice>
  </mc:AlternateContent>
  <xr:revisionPtr revIDLastSave="0" documentId="8_{5569A3CB-652C-ED40-AC4F-05573AA82F6B}" xr6:coauthVersionLast="47" xr6:coauthVersionMax="47" xr10:uidLastSave="{00000000-0000-0000-0000-000000000000}"/>
  <bookViews>
    <workbookView xWindow="360" yWindow="500" windowWidth="25300" windowHeight="13460" tabRatio="854" xr2:uid="{83E8FB63-3280-4618-9F6E-81F0C0903675}"/>
  </bookViews>
  <sheets>
    <sheet name="Figure S1I" sheetId="59" r:id="rId1"/>
    <sheet name="Figure S1K" sheetId="56" r:id="rId2"/>
    <sheet name="Figure S1L" sheetId="57" r:id="rId3"/>
    <sheet name="Figure S1M" sheetId="5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40" i="59" l="1"/>
  <c r="AH40" i="59"/>
  <c r="AG40" i="59"/>
  <c r="AF40" i="59"/>
  <c r="AE40" i="59"/>
  <c r="AD40" i="59"/>
  <c r="AC40" i="59"/>
  <c r="AC41" i="59" s="1"/>
  <c r="AB40" i="59"/>
  <c r="AA40" i="59"/>
  <c r="Z40" i="59"/>
  <c r="W40" i="59"/>
  <c r="V40" i="59"/>
  <c r="U40" i="59"/>
  <c r="T40" i="59"/>
  <c r="S40" i="59"/>
  <c r="R40" i="59"/>
  <c r="Q40" i="59"/>
  <c r="Q41" i="59" s="1"/>
  <c r="P40" i="59"/>
  <c r="O40" i="59"/>
  <c r="N40" i="59"/>
  <c r="K40" i="59"/>
  <c r="J40" i="59"/>
  <c r="I40" i="59"/>
  <c r="H40" i="59"/>
  <c r="G40" i="59"/>
  <c r="F40" i="59"/>
  <c r="E40" i="59"/>
  <c r="E41" i="59" s="1"/>
  <c r="D40" i="59"/>
  <c r="C40" i="59"/>
  <c r="B40" i="59"/>
  <c r="AI26" i="59"/>
  <c r="AH26" i="59"/>
  <c r="AG26" i="59"/>
  <c r="AF26" i="59"/>
  <c r="AE26" i="59"/>
  <c r="AD26" i="59"/>
  <c r="AC26" i="59"/>
  <c r="AB26" i="59"/>
  <c r="AA26" i="59"/>
  <c r="Z26" i="59"/>
  <c r="W26" i="59"/>
  <c r="V26" i="59"/>
  <c r="U26" i="59"/>
  <c r="T26" i="59"/>
  <c r="S26" i="59"/>
  <c r="R26" i="59"/>
  <c r="Q27" i="59" s="1"/>
  <c r="Q26" i="59"/>
  <c r="P26" i="59"/>
  <c r="O26" i="59"/>
  <c r="N26" i="59"/>
  <c r="K26" i="59"/>
  <c r="J26" i="59"/>
  <c r="I26" i="59"/>
  <c r="H26" i="59"/>
  <c r="G26" i="59"/>
  <c r="F26" i="59"/>
  <c r="E26" i="59"/>
  <c r="E27" i="59" s="1"/>
  <c r="D26" i="59"/>
  <c r="C26" i="59"/>
  <c r="B26" i="59"/>
  <c r="W12" i="59"/>
  <c r="V12" i="59"/>
  <c r="U12" i="59"/>
  <c r="T12" i="59"/>
  <c r="S12" i="59"/>
  <c r="R12" i="59"/>
  <c r="Q12" i="59"/>
  <c r="Q13" i="59" s="1"/>
  <c r="P12" i="59"/>
  <c r="O12" i="59"/>
  <c r="N12" i="59"/>
  <c r="K12" i="59"/>
  <c r="J12" i="59"/>
  <c r="I12" i="59"/>
  <c r="H12" i="59"/>
  <c r="G12" i="59"/>
  <c r="F12" i="59"/>
  <c r="E13" i="59" s="1"/>
  <c r="E12" i="59"/>
  <c r="D12" i="59"/>
  <c r="C12" i="59"/>
  <c r="B12" i="59"/>
  <c r="D14" i="58"/>
  <c r="D15" i="58"/>
  <c r="C15" i="58"/>
  <c r="C14" i="58"/>
  <c r="B5" i="58"/>
  <c r="B6" i="58" s="1"/>
  <c r="B7" i="58" s="1"/>
  <c r="B8" i="58" s="1"/>
  <c r="B9" i="58" s="1"/>
  <c r="B10" i="58" s="1"/>
  <c r="B11" i="58" s="1"/>
  <c r="B12" i="58" s="1"/>
  <c r="B13" i="58" s="1"/>
  <c r="D15" i="57"/>
  <c r="C15" i="57"/>
  <c r="D14" i="57"/>
  <c r="C14" i="57"/>
  <c r="B5" i="57"/>
  <c r="B6" i="57" s="1"/>
  <c r="B7" i="57" s="1"/>
  <c r="B8" i="57" s="1"/>
  <c r="B9" i="57" s="1"/>
  <c r="B10" i="57" s="1"/>
  <c r="B11" i="57" s="1"/>
  <c r="B12" i="57" s="1"/>
  <c r="B13" i="57" s="1"/>
  <c r="D15" i="56"/>
  <c r="C15" i="56"/>
  <c r="D14" i="56"/>
  <c r="C14" i="56"/>
  <c r="B5" i="56"/>
  <c r="B6" i="56" s="1"/>
  <c r="B7" i="56" s="1"/>
  <c r="B8" i="56" s="1"/>
  <c r="B9" i="56" s="1"/>
  <c r="B10" i="56" s="1"/>
  <c r="B11" i="56" s="1"/>
  <c r="B12" i="56" s="1"/>
  <c r="B13" i="56" s="1"/>
</calcChain>
</file>

<file path=xl/sharedStrings.xml><?xml version="1.0" encoding="utf-8"?>
<sst xmlns="http://schemas.openxmlformats.org/spreadsheetml/2006/main" count="132" uniqueCount="56">
  <si>
    <t>iDC</t>
  </si>
  <si>
    <t>mDC</t>
  </si>
  <si>
    <t>Yes</t>
  </si>
  <si>
    <t>P value</t>
  </si>
  <si>
    <t>P value summary</t>
  </si>
  <si>
    <t>***</t>
  </si>
  <si>
    <t>*</t>
  </si>
  <si>
    <t>cell nº</t>
  </si>
  <si>
    <t>SD</t>
  </si>
  <si>
    <t>Column B</t>
  </si>
  <si>
    <t>vs.</t>
  </si>
  <si>
    <t>vs,</t>
  </si>
  <si>
    <t>Column A</t>
  </si>
  <si>
    <t>Significantly different (P &lt; 0.05)?</t>
  </si>
  <si>
    <t>One- or two-tailed P value?</t>
  </si>
  <si>
    <t>Two-tailed</t>
  </si>
  <si>
    <t>average</t>
  </si>
  <si>
    <t>Mann Whitney test</t>
  </si>
  <si>
    <t>Exact or approximate P value?</t>
  </si>
  <si>
    <t>Exact</t>
  </si>
  <si>
    <t>Sum of ranks in column A,B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</si>
  <si>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</si>
  <si>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</si>
  <si>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</si>
  <si>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</si>
  <si>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</si>
  <si>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</si>
  <si>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Table Analyzed (Mann-Whitney test)</t>
  </si>
  <si>
    <t>1,937611*</t>
  </si>
  <si>
    <t>average siglec-1 cluster area (norm to random)</t>
  </si>
  <si>
    <t>51 , 120</t>
  </si>
  <si>
    <t>1,424, n=8</t>
  </si>
  <si>
    <t>1,629, n=10</t>
  </si>
  <si>
    <t>128 , 62</t>
  </si>
  <si>
    <t>0,7946, n=9</t>
  </si>
  <si>
    <t>0,6717, n=10</t>
  </si>
  <si>
    <t>29 , 107</t>
  </si>
  <si>
    <t>1,299, n=6</t>
  </si>
  <si>
    <t>1,944, n=10</t>
  </si>
  <si>
    <t>Prob. Nr Clusters</t>
  </si>
  <si>
    <t>Donor A FL_PFA px30</t>
  </si>
  <si>
    <t>Donor B FL_PFA px30</t>
  </si>
  <si>
    <t>Donor A FL_PFA px14</t>
  </si>
  <si>
    <t>Donor B FL_PFA px14</t>
  </si>
  <si>
    <t>Donor A SC_PFA px30</t>
  </si>
  <si>
    <t>Donor B SC_PFA px30</t>
  </si>
  <si>
    <t>Donor C SC_PFA px30</t>
  </si>
  <si>
    <t>Donor A SC_PFA px14</t>
  </si>
  <si>
    <t>Donor B SC_PFA px14</t>
  </si>
  <si>
    <t>Donor C SC_PFA px14</t>
  </si>
  <si>
    <t>Donor A SC_PFA_GA px30</t>
  </si>
  <si>
    <t>Donor B SC_PFA_GA px30</t>
  </si>
  <si>
    <t>Donor C SC_PFA_GA px30</t>
  </si>
  <si>
    <t>Donor A SC_PFA_GA px14</t>
  </si>
  <si>
    <t>Donor B SC_PFA_GA px14</t>
  </si>
  <si>
    <t>Donor C SC_PFA_GA px14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</si>
</sst>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5" xfId="0" applyBorder="1"/>
    <xf numFmtId="0" fontId="0" fillId="0" borderId="10" xfId="0" applyBorder="1"/>
    <xf numFmtId="0" fontId="0" fillId="3" borderId="2" xfId="0" applyFill="1" applyBorder="1"/>
    <xf numFmtId="0" fontId="0" fillId="0" borderId="9" xfId="0" applyBorder="1"/>
    <xf numFmtId="0" fontId="0" fillId="4" borderId="7" xfId="0" applyFill="1" applyBorder="1"/>
    <xf numFmtId="0" fontId="0" fillId="4" borderId="0" xfId="0" applyFill="1"/>
    <xf numFmtId="0" fontId="0" fillId="4" borderId="8" xfId="0" applyFill="1" applyBorder="1"/>
    <xf numFmtId="0" fontId="0" fillId="4" borderId="11" xfId="0" applyFill="1" applyBorder="1"/>
    <xf numFmtId="0" fontId="0" fillId="5" borderId="0" xfId="0" applyFill="1"/>
    <xf numFmtId="0" fontId="0" fillId="2" borderId="0" xfId="0" applyFill="1"/>
    <xf numFmtId="0" fontId="0" fillId="6" borderId="0" xfId="0" applyFill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07C4E-90C1-4C42-B9CE-409CAD6A4CB2}">
  <dimension ref="A1:AI41"/>
  <sheetViews>
    <sheetView tabSelected="1" workbookViewId="0">
      <selection activeCell="D16" sqref="D16"/>
    </sheetView>
  </sheetViews>
  <sheetFormatPr baseColWidth="10" defaultRowHeight="15" x14ac:dyDescent="0.2"/>
  <cols>
    <col min="1" max="1" width="36.5" customWidth="1"/>
    <col min="13" max="13" width="55" customWidth="1"/>
    <col min="25" max="25" width="24.1640625" customWidth="1"/>
    <col min="257" max="257" width="36.5" customWidth="1"/>
    <col min="269" max="269" width="55" customWidth="1"/>
    <col min="281" max="281" width="24.1640625" customWidth="1"/>
    <col min="513" max="513" width="36.5" customWidth="1"/>
    <col min="525" max="525" width="55" customWidth="1"/>
    <col min="537" max="537" width="24.1640625" customWidth="1"/>
    <col min="769" max="769" width="36.5" customWidth="1"/>
    <col min="781" max="781" width="55" customWidth="1"/>
    <col min="793" max="793" width="24.1640625" customWidth="1"/>
    <col min="1025" max="1025" width="36.5" customWidth="1"/>
    <col min="1037" max="1037" width="55" customWidth="1"/>
    <col min="1049" max="1049" width="24.1640625" customWidth="1"/>
    <col min="1281" max="1281" width="36.5" customWidth="1"/>
    <col min="1293" max="1293" width="55" customWidth="1"/>
    <col min="1305" max="1305" width="24.1640625" customWidth="1"/>
    <col min="1537" max="1537" width="36.5" customWidth="1"/>
    <col min="1549" max="1549" width="55" customWidth="1"/>
    <col min="1561" max="1561" width="24.1640625" customWidth="1"/>
    <col min="1793" max="1793" width="36.5" customWidth="1"/>
    <col min="1805" max="1805" width="55" customWidth="1"/>
    <col min="1817" max="1817" width="24.1640625" customWidth="1"/>
    <col min="2049" max="2049" width="36.5" customWidth="1"/>
    <col min="2061" max="2061" width="55" customWidth="1"/>
    <col min="2073" max="2073" width="24.1640625" customWidth="1"/>
    <col min="2305" max="2305" width="36.5" customWidth="1"/>
    <col min="2317" max="2317" width="55" customWidth="1"/>
    <col min="2329" max="2329" width="24.1640625" customWidth="1"/>
    <col min="2561" max="2561" width="36.5" customWidth="1"/>
    <col min="2573" max="2573" width="55" customWidth="1"/>
    <col min="2585" max="2585" width="24.1640625" customWidth="1"/>
    <col min="2817" max="2817" width="36.5" customWidth="1"/>
    <col min="2829" max="2829" width="55" customWidth="1"/>
    <col min="2841" max="2841" width="24.1640625" customWidth="1"/>
    <col min="3073" max="3073" width="36.5" customWidth="1"/>
    <col min="3085" max="3085" width="55" customWidth="1"/>
    <col min="3097" max="3097" width="24.1640625" customWidth="1"/>
    <col min="3329" max="3329" width="36.5" customWidth="1"/>
    <col min="3341" max="3341" width="55" customWidth="1"/>
    <col min="3353" max="3353" width="24.1640625" customWidth="1"/>
    <col min="3585" max="3585" width="36.5" customWidth="1"/>
    <col min="3597" max="3597" width="55" customWidth="1"/>
    <col min="3609" max="3609" width="24.1640625" customWidth="1"/>
    <col min="3841" max="3841" width="36.5" customWidth="1"/>
    <col min="3853" max="3853" width="55" customWidth="1"/>
    <col min="3865" max="3865" width="24.1640625" customWidth="1"/>
    <col min="4097" max="4097" width="36.5" customWidth="1"/>
    <col min="4109" max="4109" width="55" customWidth="1"/>
    <col min="4121" max="4121" width="24.1640625" customWidth="1"/>
    <col min="4353" max="4353" width="36.5" customWidth="1"/>
    <col min="4365" max="4365" width="55" customWidth="1"/>
    <col min="4377" max="4377" width="24.1640625" customWidth="1"/>
    <col min="4609" max="4609" width="36.5" customWidth="1"/>
    <col min="4621" max="4621" width="55" customWidth="1"/>
    <col min="4633" max="4633" width="24.1640625" customWidth="1"/>
    <col min="4865" max="4865" width="36.5" customWidth="1"/>
    <col min="4877" max="4877" width="55" customWidth="1"/>
    <col min="4889" max="4889" width="24.1640625" customWidth="1"/>
    <col min="5121" max="5121" width="36.5" customWidth="1"/>
    <col min="5133" max="5133" width="55" customWidth="1"/>
    <col min="5145" max="5145" width="24.1640625" customWidth="1"/>
    <col min="5377" max="5377" width="36.5" customWidth="1"/>
    <col min="5389" max="5389" width="55" customWidth="1"/>
    <col min="5401" max="5401" width="24.1640625" customWidth="1"/>
    <col min="5633" max="5633" width="36.5" customWidth="1"/>
    <col min="5645" max="5645" width="55" customWidth="1"/>
    <col min="5657" max="5657" width="24.1640625" customWidth="1"/>
    <col min="5889" max="5889" width="36.5" customWidth="1"/>
    <col min="5901" max="5901" width="55" customWidth="1"/>
    <col min="5913" max="5913" width="24.1640625" customWidth="1"/>
    <col min="6145" max="6145" width="36.5" customWidth="1"/>
    <col min="6157" max="6157" width="55" customWidth="1"/>
    <col min="6169" max="6169" width="24.1640625" customWidth="1"/>
    <col min="6401" max="6401" width="36.5" customWidth="1"/>
    <col min="6413" max="6413" width="55" customWidth="1"/>
    <col min="6425" max="6425" width="24.1640625" customWidth="1"/>
    <col min="6657" max="6657" width="36.5" customWidth="1"/>
    <col min="6669" max="6669" width="55" customWidth="1"/>
    <col min="6681" max="6681" width="24.1640625" customWidth="1"/>
    <col min="6913" max="6913" width="36.5" customWidth="1"/>
    <col min="6925" max="6925" width="55" customWidth="1"/>
    <col min="6937" max="6937" width="24.1640625" customWidth="1"/>
    <col min="7169" max="7169" width="36.5" customWidth="1"/>
    <col min="7181" max="7181" width="55" customWidth="1"/>
    <col min="7193" max="7193" width="24.1640625" customWidth="1"/>
    <col min="7425" max="7425" width="36.5" customWidth="1"/>
    <col min="7437" max="7437" width="55" customWidth="1"/>
    <col min="7449" max="7449" width="24.1640625" customWidth="1"/>
    <col min="7681" max="7681" width="36.5" customWidth="1"/>
    <col min="7693" max="7693" width="55" customWidth="1"/>
    <col min="7705" max="7705" width="24.1640625" customWidth="1"/>
    <col min="7937" max="7937" width="36.5" customWidth="1"/>
    <col min="7949" max="7949" width="55" customWidth="1"/>
    <col min="7961" max="7961" width="24.1640625" customWidth="1"/>
    <col min="8193" max="8193" width="36.5" customWidth="1"/>
    <col min="8205" max="8205" width="55" customWidth="1"/>
    <col min="8217" max="8217" width="24.1640625" customWidth="1"/>
    <col min="8449" max="8449" width="36.5" customWidth="1"/>
    <col min="8461" max="8461" width="55" customWidth="1"/>
    <col min="8473" max="8473" width="24.1640625" customWidth="1"/>
    <col min="8705" max="8705" width="36.5" customWidth="1"/>
    <col min="8717" max="8717" width="55" customWidth="1"/>
    <col min="8729" max="8729" width="24.1640625" customWidth="1"/>
    <col min="8961" max="8961" width="36.5" customWidth="1"/>
    <col min="8973" max="8973" width="55" customWidth="1"/>
    <col min="8985" max="8985" width="24.1640625" customWidth="1"/>
    <col min="9217" max="9217" width="36.5" customWidth="1"/>
    <col min="9229" max="9229" width="55" customWidth="1"/>
    <col min="9241" max="9241" width="24.1640625" customWidth="1"/>
    <col min="9473" max="9473" width="36.5" customWidth="1"/>
    <col min="9485" max="9485" width="55" customWidth="1"/>
    <col min="9497" max="9497" width="24.1640625" customWidth="1"/>
    <col min="9729" max="9729" width="36.5" customWidth="1"/>
    <col min="9741" max="9741" width="55" customWidth="1"/>
    <col min="9753" max="9753" width="24.1640625" customWidth="1"/>
    <col min="9985" max="9985" width="36.5" customWidth="1"/>
    <col min="9997" max="9997" width="55" customWidth="1"/>
    <col min="10009" max="10009" width="24.1640625" customWidth="1"/>
    <col min="10241" max="10241" width="36.5" customWidth="1"/>
    <col min="10253" max="10253" width="55" customWidth="1"/>
    <col min="10265" max="10265" width="24.1640625" customWidth="1"/>
    <col min="10497" max="10497" width="36.5" customWidth="1"/>
    <col min="10509" max="10509" width="55" customWidth="1"/>
    <col min="10521" max="10521" width="24.1640625" customWidth="1"/>
    <col min="10753" max="10753" width="36.5" customWidth="1"/>
    <col min="10765" max="10765" width="55" customWidth="1"/>
    <col min="10777" max="10777" width="24.1640625" customWidth="1"/>
    <col min="11009" max="11009" width="36.5" customWidth="1"/>
    <col min="11021" max="11021" width="55" customWidth="1"/>
    <col min="11033" max="11033" width="24.1640625" customWidth="1"/>
    <col min="11265" max="11265" width="36.5" customWidth="1"/>
    <col min="11277" max="11277" width="55" customWidth="1"/>
    <col min="11289" max="11289" width="24.1640625" customWidth="1"/>
    <col min="11521" max="11521" width="36.5" customWidth="1"/>
    <col min="11533" max="11533" width="55" customWidth="1"/>
    <col min="11545" max="11545" width="24.1640625" customWidth="1"/>
    <col min="11777" max="11777" width="36.5" customWidth="1"/>
    <col min="11789" max="11789" width="55" customWidth="1"/>
    <col min="11801" max="11801" width="24.1640625" customWidth="1"/>
    <col min="12033" max="12033" width="36.5" customWidth="1"/>
    <col min="12045" max="12045" width="55" customWidth="1"/>
    <col min="12057" max="12057" width="24.1640625" customWidth="1"/>
    <col min="12289" max="12289" width="36.5" customWidth="1"/>
    <col min="12301" max="12301" width="55" customWidth="1"/>
    <col min="12313" max="12313" width="24.1640625" customWidth="1"/>
    <col min="12545" max="12545" width="36.5" customWidth="1"/>
    <col min="12557" max="12557" width="55" customWidth="1"/>
    <col min="12569" max="12569" width="24.1640625" customWidth="1"/>
    <col min="12801" max="12801" width="36.5" customWidth="1"/>
    <col min="12813" max="12813" width="55" customWidth="1"/>
    <col min="12825" max="12825" width="24.1640625" customWidth="1"/>
    <col min="13057" max="13057" width="36.5" customWidth="1"/>
    <col min="13069" max="13069" width="55" customWidth="1"/>
    <col min="13081" max="13081" width="24.1640625" customWidth="1"/>
    <col min="13313" max="13313" width="36.5" customWidth="1"/>
    <col min="13325" max="13325" width="55" customWidth="1"/>
    <col min="13337" max="13337" width="24.1640625" customWidth="1"/>
    <col min="13569" max="13569" width="36.5" customWidth="1"/>
    <col min="13581" max="13581" width="55" customWidth="1"/>
    <col min="13593" max="13593" width="24.1640625" customWidth="1"/>
    <col min="13825" max="13825" width="36.5" customWidth="1"/>
    <col min="13837" max="13837" width="55" customWidth="1"/>
    <col min="13849" max="13849" width="24.1640625" customWidth="1"/>
    <col min="14081" max="14081" width="36.5" customWidth="1"/>
    <col min="14093" max="14093" width="55" customWidth="1"/>
    <col min="14105" max="14105" width="24.1640625" customWidth="1"/>
    <col min="14337" max="14337" width="36.5" customWidth="1"/>
    <col min="14349" max="14349" width="55" customWidth="1"/>
    <col min="14361" max="14361" width="24.1640625" customWidth="1"/>
    <col min="14593" max="14593" width="36.5" customWidth="1"/>
    <col min="14605" max="14605" width="55" customWidth="1"/>
    <col min="14617" max="14617" width="24.1640625" customWidth="1"/>
    <col min="14849" max="14849" width="36.5" customWidth="1"/>
    <col min="14861" max="14861" width="55" customWidth="1"/>
    <col min="14873" max="14873" width="24.1640625" customWidth="1"/>
    <col min="15105" max="15105" width="36.5" customWidth="1"/>
    <col min="15117" max="15117" width="55" customWidth="1"/>
    <col min="15129" max="15129" width="24.1640625" customWidth="1"/>
    <col min="15361" max="15361" width="36.5" customWidth="1"/>
    <col min="15373" max="15373" width="55" customWidth="1"/>
    <col min="15385" max="15385" width="24.1640625" customWidth="1"/>
    <col min="15617" max="15617" width="36.5" customWidth="1"/>
    <col min="15629" max="15629" width="55" customWidth="1"/>
    <col min="15641" max="15641" width="24.1640625" customWidth="1"/>
    <col min="15873" max="15873" width="36.5" customWidth="1"/>
    <col min="15885" max="15885" width="55" customWidth="1"/>
    <col min="15897" max="15897" width="24.1640625" customWidth="1"/>
    <col min="16129" max="16129" width="36.5" customWidth="1"/>
    <col min="16141" max="16141" width="55" customWidth="1"/>
    <col min="16153" max="16153" width="24.1640625" customWidth="1"/>
  </cols>
  <sheetData>
    <row r="1" spans="1:35" x14ac:dyDescent="0.2">
      <c r="F1" t="s">
        <v>39</v>
      </c>
      <c r="R1" t="s">
        <v>39</v>
      </c>
    </row>
    <row r="2" spans="1:35" x14ac:dyDescent="0.2">
      <c r="A2" t="s">
        <v>40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M2" t="s">
        <v>41</v>
      </c>
      <c r="N2">
        <v>1</v>
      </c>
      <c r="O2">
        <v>2</v>
      </c>
      <c r="P2">
        <v>3</v>
      </c>
      <c r="Q2">
        <v>4</v>
      </c>
      <c r="R2">
        <v>5</v>
      </c>
      <c r="S2">
        <v>6</v>
      </c>
      <c r="T2">
        <v>7</v>
      </c>
      <c r="U2">
        <v>8</v>
      </c>
      <c r="V2">
        <v>9</v>
      </c>
      <c r="W2">
        <v>10</v>
      </c>
    </row>
    <row r="3" spans="1:35" x14ac:dyDescent="0.2">
      <c r="A3">
        <v>1</v>
      </c>
      <c r="B3">
        <v>0.14155133526513242</v>
      </c>
      <c r="C3">
        <v>0.3781046095201232</v>
      </c>
      <c r="D3">
        <v>0.17619036340747721</v>
      </c>
      <c r="E3">
        <v>0.2443607963574729</v>
      </c>
      <c r="F3">
        <v>3.8854942921938858E-8</v>
      </c>
      <c r="G3">
        <v>5.4493669907572866E-2</v>
      </c>
      <c r="H3">
        <v>3.3380453039777006E-3</v>
      </c>
      <c r="I3">
        <v>1.9611394962222852E-3</v>
      </c>
      <c r="J3">
        <v>1.4025351900880681E-9</v>
      </c>
      <c r="K3">
        <v>4.8454345140492742E-10</v>
      </c>
      <c r="M3">
        <v>1</v>
      </c>
      <c r="N3">
        <v>0.44103757294872542</v>
      </c>
      <c r="O3">
        <v>0.34261851311520997</v>
      </c>
      <c r="P3">
        <v>0.10568159720914143</v>
      </c>
      <c r="Q3">
        <v>0.10331932116957435</v>
      </c>
      <c r="R3">
        <v>3.3636323451010898E-6</v>
      </c>
      <c r="S3">
        <v>1.1099545724986015E-5</v>
      </c>
      <c r="T3">
        <v>7.2145733474257099E-3</v>
      </c>
      <c r="U3">
        <v>1.1224558073669268E-4</v>
      </c>
      <c r="V3">
        <v>1.3495308863802038E-6</v>
      </c>
      <c r="W3">
        <v>3.6392022989072865E-7</v>
      </c>
    </row>
    <row r="4" spans="1:35" x14ac:dyDescent="0.2">
      <c r="A4">
        <v>2</v>
      </c>
      <c r="B4">
        <v>0.17347965795902401</v>
      </c>
      <c r="C4">
        <v>0.27858793317595404</v>
      </c>
      <c r="D4">
        <v>0.16557605318239502</v>
      </c>
      <c r="E4">
        <v>0.16831943410292671</v>
      </c>
      <c r="F4">
        <v>8.02439958077584E-2</v>
      </c>
      <c r="G4">
        <v>7.5824132187369594E-2</v>
      </c>
      <c r="H4">
        <v>8.3965879557035931E-3</v>
      </c>
      <c r="I4">
        <v>4.23198873797304E-2</v>
      </c>
      <c r="J4">
        <v>3.3741184772232159E-8</v>
      </c>
      <c r="K4">
        <v>7.2522845079535563E-3</v>
      </c>
      <c r="M4">
        <v>2</v>
      </c>
      <c r="N4">
        <v>9.7894162717199446E-2</v>
      </c>
      <c r="O4">
        <v>0.5003426145155937</v>
      </c>
      <c r="P4">
        <v>0.19726383976393963</v>
      </c>
      <c r="Q4">
        <v>0.17803757862186836</v>
      </c>
      <c r="R4">
        <v>1.7717857799646788E-8</v>
      </c>
      <c r="S4">
        <v>2.4437968545632533E-2</v>
      </c>
      <c r="T4">
        <v>9.4590175148474961E-4</v>
      </c>
      <c r="U4">
        <v>1.0779129345887108E-3</v>
      </c>
      <c r="V4">
        <v>2.7415301130850131E-9</v>
      </c>
      <c r="W4">
        <v>6.9030481845702242E-10</v>
      </c>
    </row>
    <row r="5" spans="1:35" x14ac:dyDescent="0.2">
      <c r="A5">
        <v>3</v>
      </c>
      <c r="B5">
        <v>0.32717825977467813</v>
      </c>
      <c r="C5">
        <v>0.38244189141787788</v>
      </c>
      <c r="D5">
        <v>0.17958716338311356</v>
      </c>
      <c r="E5">
        <v>0.10395930105088433</v>
      </c>
      <c r="F5">
        <v>9.371626584426731E-6</v>
      </c>
      <c r="G5">
        <v>5.4752819227028467E-3</v>
      </c>
      <c r="H5">
        <v>1.3462374870311334E-3</v>
      </c>
      <c r="I5">
        <v>1.8635615946489806E-6</v>
      </c>
      <c r="J5">
        <v>3.9390592240722087E-7</v>
      </c>
      <c r="K5">
        <v>2.3586961055276613E-7</v>
      </c>
      <c r="M5">
        <v>3</v>
      </c>
      <c r="N5">
        <v>0.27346556338755934</v>
      </c>
      <c r="O5">
        <v>0.4853482042955235</v>
      </c>
      <c r="P5">
        <v>0.11901382023768275</v>
      </c>
      <c r="Q5">
        <v>8.9007287589710646E-2</v>
      </c>
      <c r="R5">
        <v>2.2586932493344081E-2</v>
      </c>
      <c r="S5">
        <v>1.057819130647439E-2</v>
      </c>
      <c r="T5">
        <v>4.5642144972518543E-10</v>
      </c>
      <c r="U5">
        <v>1.1112588014512229E-10</v>
      </c>
      <c r="V5">
        <v>6.5209803292065128E-11</v>
      </c>
      <c r="W5">
        <v>5.6948259244968386E-11</v>
      </c>
    </row>
    <row r="7" spans="1:35" x14ac:dyDescent="0.2">
      <c r="F7" t="s">
        <v>39</v>
      </c>
      <c r="R7" t="s">
        <v>39</v>
      </c>
    </row>
    <row r="8" spans="1:35" x14ac:dyDescent="0.2">
      <c r="A8" t="s">
        <v>42</v>
      </c>
      <c r="B8">
        <v>1</v>
      </c>
      <c r="C8">
        <v>2</v>
      </c>
      <c r="D8">
        <v>3</v>
      </c>
      <c r="E8">
        <v>4</v>
      </c>
      <c r="F8">
        <v>5</v>
      </c>
      <c r="G8">
        <v>6</v>
      </c>
      <c r="H8">
        <v>7</v>
      </c>
      <c r="I8">
        <v>8</v>
      </c>
      <c r="J8">
        <v>9</v>
      </c>
      <c r="K8">
        <v>10</v>
      </c>
      <c r="M8" t="s">
        <v>43</v>
      </c>
      <c r="N8">
        <v>1</v>
      </c>
      <c r="O8">
        <v>2</v>
      </c>
      <c r="P8">
        <v>3</v>
      </c>
      <c r="Q8">
        <v>4</v>
      </c>
      <c r="R8">
        <v>5</v>
      </c>
      <c r="S8">
        <v>6</v>
      </c>
      <c r="T8">
        <v>7</v>
      </c>
      <c r="U8">
        <v>8</v>
      </c>
      <c r="V8">
        <v>9</v>
      </c>
      <c r="W8">
        <v>10</v>
      </c>
    </row>
    <row r="9" spans="1:35" x14ac:dyDescent="0.2">
      <c r="A9">
        <v>1</v>
      </c>
      <c r="B9">
        <v>0.32674614363849813</v>
      </c>
      <c r="C9">
        <v>0.44021805400922687</v>
      </c>
      <c r="D9">
        <v>0.13101750358288347</v>
      </c>
      <c r="E9">
        <v>8.0744817062180674E-2</v>
      </c>
      <c r="F9">
        <v>1.8957573427946711E-2</v>
      </c>
      <c r="G9">
        <v>2.3159015544043891E-3</v>
      </c>
      <c r="H9">
        <v>2.6938825314821386E-9</v>
      </c>
      <c r="I9">
        <v>1.4205240533326834E-9</v>
      </c>
      <c r="J9">
        <v>1.3074732151294914E-9</v>
      </c>
      <c r="K9">
        <v>1.3029802131061807E-9</v>
      </c>
      <c r="M9">
        <v>1</v>
      </c>
      <c r="N9">
        <v>0.44138314771758164</v>
      </c>
      <c r="O9">
        <v>0.55405410332403904</v>
      </c>
      <c r="P9">
        <v>8.1769583498340909E-9</v>
      </c>
      <c r="Q9">
        <v>4.5627302487821573E-3</v>
      </c>
      <c r="R9">
        <v>2.6173621019618491E-9</v>
      </c>
      <c r="S9">
        <v>1.6059950008085809E-9</v>
      </c>
      <c r="T9">
        <v>1.5774205471397921E-9</v>
      </c>
      <c r="U9">
        <v>1.5772871985101639E-9</v>
      </c>
      <c r="V9">
        <v>1.5772870550879275E-9</v>
      </c>
      <c r="W9">
        <v>1.5772870550878317E-9</v>
      </c>
    </row>
    <row r="10" spans="1:35" x14ac:dyDescent="0.2">
      <c r="A10">
        <v>2</v>
      </c>
      <c r="B10">
        <v>0.6027267344274887</v>
      </c>
      <c r="C10">
        <v>0.3540545885062113</v>
      </c>
      <c r="D10">
        <v>3.0930169125262169E-2</v>
      </c>
      <c r="E10">
        <v>7.4219246363042002E-3</v>
      </c>
      <c r="F10">
        <v>4.863541032419154E-3</v>
      </c>
      <c r="G10">
        <v>2.0257254021443992E-6</v>
      </c>
      <c r="H10">
        <v>2.9556109106277813E-7</v>
      </c>
      <c r="I10">
        <v>2.4150897567096776E-7</v>
      </c>
      <c r="J10">
        <v>2.3974462383848092E-7</v>
      </c>
      <c r="K10">
        <v>2.397322217316281E-7</v>
      </c>
      <c r="M10">
        <v>2</v>
      </c>
      <c r="N10">
        <v>3.9113986409122864E-2</v>
      </c>
      <c r="O10">
        <v>0.43901348515648886</v>
      </c>
      <c r="P10">
        <v>0.29497737453681711</v>
      </c>
      <c r="Q10">
        <v>0.13512246869580166</v>
      </c>
      <c r="R10">
        <v>6.9307717037326619E-2</v>
      </c>
      <c r="S10">
        <v>5.7684619975944372E-9</v>
      </c>
      <c r="T10">
        <v>2.1208024370602593E-2</v>
      </c>
      <c r="U10">
        <v>1.2569378699906798E-3</v>
      </c>
      <c r="V10">
        <v>1.0355497064437113E-10</v>
      </c>
      <c r="W10">
        <v>5.1832643334226053E-11</v>
      </c>
    </row>
    <row r="11" spans="1:35" x14ac:dyDescent="0.2">
      <c r="A11">
        <v>3</v>
      </c>
      <c r="B11">
        <v>0.36110425718340605</v>
      </c>
      <c r="C11">
        <v>0.5084599306722114</v>
      </c>
      <c r="D11">
        <v>9.3054258269058748E-2</v>
      </c>
      <c r="E11">
        <v>3.5061647122822642E-2</v>
      </c>
      <c r="F11">
        <v>7.8145872976497342E-10</v>
      </c>
      <c r="G11">
        <v>2.3199056633494849E-3</v>
      </c>
      <c r="H11">
        <v>1.2344570385545391E-10</v>
      </c>
      <c r="I11">
        <v>6.4430832988274431E-11</v>
      </c>
      <c r="J11">
        <v>5.9979654204577731E-11</v>
      </c>
      <c r="K11">
        <v>5.9836656530201349E-11</v>
      </c>
      <c r="M11">
        <v>3</v>
      </c>
      <c r="N11">
        <v>0.39506383659989613</v>
      </c>
      <c r="O11">
        <v>0.56504732470306285</v>
      </c>
      <c r="P11">
        <v>2.6858017326083641E-2</v>
      </c>
      <c r="Q11">
        <v>8.5467557583451884E-3</v>
      </c>
      <c r="R11">
        <v>3.7770168799644184E-3</v>
      </c>
      <c r="S11">
        <v>4.1309332123641275E-7</v>
      </c>
      <c r="T11">
        <v>2.6628191919627225E-7</v>
      </c>
      <c r="U11">
        <v>7.0561968542020572E-4</v>
      </c>
      <c r="V11">
        <v>5.79694701144837E-7</v>
      </c>
      <c r="W11">
        <v>1.6997728604782231E-7</v>
      </c>
    </row>
    <row r="12" spans="1:35" x14ac:dyDescent="0.2">
      <c r="B12">
        <f t="shared" ref="B12:K12" si="0">AVERAGE(B9:B11,B3:B5)</f>
        <v>0.32213106470803793</v>
      </c>
      <c r="C12">
        <f t="shared" si="0"/>
        <v>0.39031116788360082</v>
      </c>
      <c r="D12">
        <f t="shared" si="0"/>
        <v>0.12939258515836502</v>
      </c>
      <c r="E12">
        <f t="shared" si="0"/>
        <v>0.10664465338876523</v>
      </c>
      <c r="F12">
        <f t="shared" si="0"/>
        <v>1.7345753588518392E-2</v>
      </c>
      <c r="G12">
        <f t="shared" si="0"/>
        <v>2.3405152826800224E-2</v>
      </c>
      <c r="H12">
        <f t="shared" si="0"/>
        <v>2.1801948541886208E-3</v>
      </c>
      <c r="I12">
        <f t="shared" si="0"/>
        <v>7.3805222385796487E-3</v>
      </c>
      <c r="J12">
        <f t="shared" si="0"/>
        <v>1.11693619846226E-7</v>
      </c>
      <c r="K12">
        <f t="shared" si="0"/>
        <v>1.2087936595243604E-3</v>
      </c>
      <c r="N12">
        <f t="shared" ref="N12:W12" si="1">AVERAGE(N9:N11,N3:N5)</f>
        <v>0.28132637829668078</v>
      </c>
      <c r="O12">
        <f t="shared" si="1"/>
        <v>0.48107070751831965</v>
      </c>
      <c r="P12">
        <f t="shared" si="1"/>
        <v>0.12396577620843714</v>
      </c>
      <c r="Q12">
        <f t="shared" si="1"/>
        <v>8.643269034734706E-2</v>
      </c>
      <c r="R12">
        <f t="shared" si="1"/>
        <v>1.5945841729700021E-2</v>
      </c>
      <c r="S12">
        <f t="shared" si="1"/>
        <v>5.8379466442683575E-3</v>
      </c>
      <c r="T12">
        <f t="shared" si="1"/>
        <v>4.8947946308790409E-3</v>
      </c>
      <c r="U12">
        <f t="shared" si="1"/>
        <v>5.2545295985822799E-4</v>
      </c>
      <c r="V12">
        <f t="shared" si="1"/>
        <v>3.2228552824452495E-7</v>
      </c>
      <c r="W12">
        <f t="shared" si="1"/>
        <v>8.9378981452445818E-8</v>
      </c>
    </row>
    <row r="13" spans="1:35" x14ac:dyDescent="0.2">
      <c r="B13" s="11">
        <v>0.32213106470803793</v>
      </c>
      <c r="C13" s="11">
        <v>0.39031116788360082</v>
      </c>
      <c r="D13" s="11">
        <v>0.12939258515836502</v>
      </c>
      <c r="E13" s="11">
        <f>SUM(E12:K12)</f>
        <v>0.15816518224999637</v>
      </c>
      <c r="N13" s="11">
        <v>0.28132637829668078</v>
      </c>
      <c r="O13" s="11">
        <v>0.48107070751831965</v>
      </c>
      <c r="P13" s="11">
        <v>0.12396577620843714</v>
      </c>
      <c r="Q13" s="11">
        <f>SUM(Q12:W12)</f>
        <v>0.11363713797656241</v>
      </c>
    </row>
    <row r="15" spans="1:35" x14ac:dyDescent="0.2">
      <c r="F15" t="s">
        <v>39</v>
      </c>
      <c r="R15" t="s">
        <v>39</v>
      </c>
      <c r="AD15" t="s">
        <v>39</v>
      </c>
    </row>
    <row r="16" spans="1:35" x14ac:dyDescent="0.2">
      <c r="A16" t="s">
        <v>44</v>
      </c>
      <c r="B16">
        <v>1</v>
      </c>
      <c r="C16">
        <v>2</v>
      </c>
      <c r="D16">
        <v>3</v>
      </c>
      <c r="E16">
        <v>4</v>
      </c>
      <c r="F16">
        <v>5</v>
      </c>
      <c r="G16">
        <v>6</v>
      </c>
      <c r="H16">
        <v>7</v>
      </c>
      <c r="I16">
        <v>8</v>
      </c>
      <c r="J16">
        <v>9</v>
      </c>
      <c r="K16">
        <v>10</v>
      </c>
      <c r="M16" t="s">
        <v>45</v>
      </c>
      <c r="N16">
        <v>1</v>
      </c>
      <c r="O16">
        <v>2</v>
      </c>
      <c r="P16">
        <v>3</v>
      </c>
      <c r="Q16">
        <v>4</v>
      </c>
      <c r="R16">
        <v>5</v>
      </c>
      <c r="S16">
        <v>6</v>
      </c>
      <c r="T16">
        <v>7</v>
      </c>
      <c r="U16">
        <v>8</v>
      </c>
      <c r="V16">
        <v>9</v>
      </c>
      <c r="W16">
        <v>10</v>
      </c>
      <c r="Y16" t="s">
        <v>46</v>
      </c>
      <c r="Z16">
        <v>1</v>
      </c>
      <c r="AA16">
        <v>2</v>
      </c>
      <c r="AB16">
        <v>3</v>
      </c>
      <c r="AC16">
        <v>4</v>
      </c>
      <c r="AD16">
        <v>5</v>
      </c>
      <c r="AE16">
        <v>6</v>
      </c>
      <c r="AF16">
        <v>7</v>
      </c>
      <c r="AG16">
        <v>8</v>
      </c>
      <c r="AH16">
        <v>9</v>
      </c>
      <c r="AI16">
        <v>10</v>
      </c>
    </row>
    <row r="17" spans="1:35" x14ac:dyDescent="0.2">
      <c r="A17">
        <v>1</v>
      </c>
      <c r="B17">
        <v>7.1040753993393255E-2</v>
      </c>
      <c r="C17">
        <v>0.35019808546011971</v>
      </c>
      <c r="D17">
        <v>0.24160520766911797</v>
      </c>
      <c r="E17">
        <v>0.23872105550239736</v>
      </c>
      <c r="F17">
        <v>3.7560918981249178E-2</v>
      </c>
      <c r="G17">
        <v>5.0448099812106288E-2</v>
      </c>
      <c r="H17">
        <v>2.0005972626086916E-8</v>
      </c>
      <c r="I17">
        <v>1.0425851075803589E-2</v>
      </c>
      <c r="J17">
        <v>6.6172663963925565E-9</v>
      </c>
      <c r="K17">
        <v>8.8257370402751554E-10</v>
      </c>
      <c r="M17">
        <v>1</v>
      </c>
      <c r="N17">
        <v>0.1861364582013609</v>
      </c>
      <c r="O17">
        <v>0.65924913176852729</v>
      </c>
      <c r="P17">
        <v>5.590014732834165E-2</v>
      </c>
      <c r="Q17">
        <v>9.0142162947916299E-2</v>
      </c>
      <c r="R17">
        <v>2.7651575302749328E-3</v>
      </c>
      <c r="S17">
        <v>5.8049120229984631E-3</v>
      </c>
      <c r="T17">
        <v>1.3267518584150222E-6</v>
      </c>
      <c r="U17">
        <v>3.4112170730607935E-7</v>
      </c>
      <c r="V17">
        <v>1.9462916124185423E-7</v>
      </c>
      <c r="W17">
        <v>1.6769785365973876E-7</v>
      </c>
      <c r="Y17">
        <v>1</v>
      </c>
      <c r="Z17">
        <v>5.7460428779731107E-2</v>
      </c>
      <c r="AA17">
        <v>0.52572251574382511</v>
      </c>
      <c r="AB17">
        <v>0.33042840271393842</v>
      </c>
      <c r="AC17">
        <v>7.5375753269508503E-2</v>
      </c>
      <c r="AD17">
        <v>1.1012898935277451E-2</v>
      </c>
      <c r="AE17">
        <v>2.5026437040026246E-10</v>
      </c>
      <c r="AF17">
        <v>9.1273790922162727E-11</v>
      </c>
      <c r="AG17">
        <v>7.2913555886530137E-11</v>
      </c>
      <c r="AH17">
        <v>7.1645660651590223E-11</v>
      </c>
      <c r="AI17">
        <v>7.1621796691277265E-11</v>
      </c>
    </row>
    <row r="18" spans="1:35" x14ac:dyDescent="0.2">
      <c r="A18">
        <v>2</v>
      </c>
      <c r="B18">
        <v>0.18387953741418997</v>
      </c>
      <c r="C18">
        <v>0.46732754427581735</v>
      </c>
      <c r="D18">
        <v>0.17910292915056628</v>
      </c>
      <c r="E18">
        <v>0.11782715874512488</v>
      </c>
      <c r="F18">
        <v>4.8788934873816955E-2</v>
      </c>
      <c r="G18">
        <v>4.0419365566708313E-8</v>
      </c>
      <c r="H18">
        <v>1.3581741697085946E-8</v>
      </c>
      <c r="I18">
        <v>3.0738238473953152E-3</v>
      </c>
      <c r="J18">
        <v>1.5470370869877046E-8</v>
      </c>
      <c r="K18">
        <v>2.2216112788967041E-9</v>
      </c>
      <c r="M18">
        <v>2</v>
      </c>
      <c r="N18">
        <v>0.51807425552036279</v>
      </c>
      <c r="O18">
        <v>0.3897765602589689</v>
      </c>
      <c r="P18">
        <v>1.5781104347937587E-7</v>
      </c>
      <c r="Q18">
        <v>8.1933292974811431E-2</v>
      </c>
      <c r="R18">
        <v>1.1170333399959693E-6</v>
      </c>
      <c r="S18">
        <v>7.0703374991151298E-3</v>
      </c>
      <c r="T18">
        <v>5.1772162508011425E-8</v>
      </c>
      <c r="U18">
        <v>3.7496916467732422E-8</v>
      </c>
      <c r="V18">
        <v>3.1441005443310268E-3</v>
      </c>
      <c r="W18">
        <v>8.908894818392903E-8</v>
      </c>
      <c r="Y18">
        <v>2</v>
      </c>
      <c r="Z18">
        <v>0.2908707879738317</v>
      </c>
      <c r="AA18">
        <v>0.5187735847123166</v>
      </c>
      <c r="AB18">
        <v>0.10458701276535048</v>
      </c>
      <c r="AC18">
        <v>6.8894948416239998E-2</v>
      </c>
      <c r="AD18">
        <v>3.5739391239398236E-3</v>
      </c>
      <c r="AE18">
        <v>7.0143076038629345E-3</v>
      </c>
      <c r="AF18">
        <v>6.2840411193968541E-3</v>
      </c>
      <c r="AG18">
        <v>1.245975309050867E-6</v>
      </c>
      <c r="AH18">
        <v>9.125552345487899E-8</v>
      </c>
      <c r="AI18">
        <v>4.1054228979906058E-8</v>
      </c>
    </row>
    <row r="19" spans="1:35" x14ac:dyDescent="0.2">
      <c r="A19">
        <v>3</v>
      </c>
      <c r="B19">
        <v>0.16548866596808931</v>
      </c>
      <c r="C19">
        <v>0.37368230938952368</v>
      </c>
      <c r="D19">
        <v>0.17368709281842301</v>
      </c>
      <c r="E19">
        <v>0.17783348520849934</v>
      </c>
      <c r="F19">
        <v>5.8735713550749941E-2</v>
      </c>
      <c r="G19">
        <v>1.4693213803789906E-2</v>
      </c>
      <c r="H19">
        <v>3.5879517520342352E-2</v>
      </c>
      <c r="I19">
        <v>1.2561646946850694E-9</v>
      </c>
      <c r="J19">
        <v>3.2633739776139581E-10</v>
      </c>
      <c r="K19">
        <v>1.5808048448099866E-10</v>
      </c>
      <c r="M19">
        <v>3</v>
      </c>
      <c r="N19">
        <v>0.54810072676039512</v>
      </c>
      <c r="O19">
        <v>0.30050705270994327</v>
      </c>
      <c r="P19">
        <v>5.8972511635509844E-2</v>
      </c>
      <c r="Q19">
        <v>2.04287682239149E-2</v>
      </c>
      <c r="R19">
        <v>5.745360842063886E-2</v>
      </c>
      <c r="S19">
        <v>1.869092604409631E-9</v>
      </c>
      <c r="T19">
        <v>1.5100881203783346E-9</v>
      </c>
      <c r="U19">
        <v>1.4537328666302533E-2</v>
      </c>
      <c r="V19">
        <v>1.5475624331359386E-10</v>
      </c>
      <c r="W19">
        <v>4.9358375823069347E-11</v>
      </c>
      <c r="Y19">
        <v>3</v>
      </c>
      <c r="Z19">
        <v>3.4601787027426336E-3</v>
      </c>
      <c r="AA19">
        <v>0.18126401419156637</v>
      </c>
      <c r="AB19">
        <v>0.28544136339474785</v>
      </c>
      <c r="AC19">
        <v>0.25616355535206869</v>
      </c>
      <c r="AD19">
        <v>0.12800780248442323</v>
      </c>
      <c r="AE19">
        <v>0.10005154561994453</v>
      </c>
      <c r="AF19">
        <v>1.0157648611430062E-7</v>
      </c>
      <c r="AG19">
        <v>4.3724747006397884E-2</v>
      </c>
      <c r="AH19">
        <v>1.8866893831276646E-3</v>
      </c>
      <c r="AI19">
        <v>2.2884950422812234E-9</v>
      </c>
    </row>
    <row r="21" spans="1:35" x14ac:dyDescent="0.2">
      <c r="F21" t="s">
        <v>39</v>
      </c>
      <c r="R21" t="s">
        <v>39</v>
      </c>
      <c r="AD21" t="s">
        <v>39</v>
      </c>
    </row>
    <row r="22" spans="1:35" x14ac:dyDescent="0.2">
      <c r="A22" t="s">
        <v>47</v>
      </c>
      <c r="B22">
        <v>1</v>
      </c>
      <c r="C22">
        <v>2</v>
      </c>
      <c r="D22">
        <v>3</v>
      </c>
      <c r="E22">
        <v>4</v>
      </c>
      <c r="F22">
        <v>5</v>
      </c>
      <c r="G22">
        <v>6</v>
      </c>
      <c r="H22">
        <v>7</v>
      </c>
      <c r="I22">
        <v>8</v>
      </c>
      <c r="J22">
        <v>9</v>
      </c>
      <c r="K22">
        <v>10</v>
      </c>
      <c r="M22" t="s">
        <v>48</v>
      </c>
      <c r="N22">
        <v>1</v>
      </c>
      <c r="O22">
        <v>2</v>
      </c>
      <c r="P22">
        <v>3</v>
      </c>
      <c r="Q22">
        <v>4</v>
      </c>
      <c r="R22">
        <v>5</v>
      </c>
      <c r="S22">
        <v>6</v>
      </c>
      <c r="T22">
        <v>7</v>
      </c>
      <c r="U22">
        <v>8</v>
      </c>
      <c r="V22">
        <v>9</v>
      </c>
      <c r="W22">
        <v>10</v>
      </c>
      <c r="Y22" t="s">
        <v>49</v>
      </c>
      <c r="Z22">
        <v>1</v>
      </c>
      <c r="AA22">
        <v>2</v>
      </c>
      <c r="AB22">
        <v>3</v>
      </c>
      <c r="AC22">
        <v>4</v>
      </c>
      <c r="AD22">
        <v>5</v>
      </c>
      <c r="AE22">
        <v>6</v>
      </c>
      <c r="AF22">
        <v>7</v>
      </c>
      <c r="AG22">
        <v>8</v>
      </c>
      <c r="AH22">
        <v>9</v>
      </c>
      <c r="AI22">
        <v>10</v>
      </c>
    </row>
    <row r="23" spans="1:35" x14ac:dyDescent="0.2">
      <c r="A23">
        <v>1</v>
      </c>
      <c r="B23">
        <v>0.29518294532957667</v>
      </c>
      <c r="C23">
        <v>0.40528742528929851</v>
      </c>
      <c r="D23">
        <v>0.12746555608774418</v>
      </c>
      <c r="E23">
        <v>9.6645521349846442E-2</v>
      </c>
      <c r="F23">
        <v>8.4454841724985446E-3</v>
      </c>
      <c r="G23">
        <v>3.5150094696060515E-2</v>
      </c>
      <c r="H23">
        <v>3.7092067717613736E-3</v>
      </c>
      <c r="I23">
        <v>2.1403771872002042E-7</v>
      </c>
      <c r="J23">
        <v>2.4725265540334485E-2</v>
      </c>
      <c r="K23">
        <v>3.388286725160377E-3</v>
      </c>
      <c r="M23">
        <v>1</v>
      </c>
      <c r="N23">
        <v>0.16332128982222213</v>
      </c>
      <c r="O23">
        <v>0.74007846524286935</v>
      </c>
      <c r="P23">
        <v>7.6752643331549825E-2</v>
      </c>
      <c r="Q23">
        <v>1.96133463117775E-2</v>
      </c>
      <c r="R23">
        <v>2.3425128199433068E-4</v>
      </c>
      <c r="S23">
        <v>1.4879247418053486E-9</v>
      </c>
      <c r="T23">
        <v>6.9553921652932685E-10</v>
      </c>
      <c r="U23">
        <v>6.1109402795088055E-10</v>
      </c>
      <c r="V23">
        <v>6.0752973964209306E-10</v>
      </c>
      <c r="W23">
        <v>6.0749918452814176E-10</v>
      </c>
      <c r="Y23">
        <v>1</v>
      </c>
      <c r="Z23">
        <v>0.21849731671490258</v>
      </c>
      <c r="AA23">
        <v>0.78150267468012857</v>
      </c>
      <c r="AB23">
        <v>1.9805394526568455E-9</v>
      </c>
      <c r="AC23">
        <v>4.3620962332872811E-9</v>
      </c>
      <c r="AD23">
        <v>9.8047964896342648E-10</v>
      </c>
      <c r="AE23">
        <v>3.5153050257889653E-10</v>
      </c>
      <c r="AF23">
        <v>2.4608130846925273E-10</v>
      </c>
      <c r="AG23">
        <v>2.2911658190236806E-10</v>
      </c>
      <c r="AH23">
        <v>2.2759285367538488E-10</v>
      </c>
      <c r="AI23">
        <v>2.2753244504768192E-10</v>
      </c>
    </row>
    <row r="24" spans="1:35" x14ac:dyDescent="0.2">
      <c r="A24">
        <v>2</v>
      </c>
      <c r="B24">
        <v>0.70477873249589096</v>
      </c>
      <c r="C24">
        <v>0.29013188974888376</v>
      </c>
      <c r="D24">
        <v>2.8988936370108954E-8</v>
      </c>
      <c r="E24">
        <v>5.0893459821704339E-3</v>
      </c>
      <c r="F24">
        <v>5.4801046668400092E-10</v>
      </c>
      <c r="G24">
        <v>4.4839594311195803E-10</v>
      </c>
      <c r="H24">
        <v>4.4692984329800228E-10</v>
      </c>
      <c r="I24">
        <v>4.4692738291867049E-10</v>
      </c>
      <c r="J24">
        <v>4.4692738291867049E-10</v>
      </c>
      <c r="K24">
        <v>4.4692743967458906E-10</v>
      </c>
      <c r="M24">
        <v>2</v>
      </c>
      <c r="N24">
        <v>0.42293861330154447</v>
      </c>
      <c r="O24">
        <v>0.44628429691090266</v>
      </c>
      <c r="P24">
        <v>7.6980132384180291E-2</v>
      </c>
      <c r="Q24">
        <v>4.5913304985734649E-2</v>
      </c>
      <c r="R24">
        <v>3.1895312936175268E-3</v>
      </c>
      <c r="S24">
        <v>1.2667912029849645E-3</v>
      </c>
      <c r="T24">
        <v>1.9492798717637974E-3</v>
      </c>
      <c r="U24">
        <v>1.4780297879317958E-3</v>
      </c>
      <c r="V24">
        <v>1.4590108258512399E-8</v>
      </c>
      <c r="W24">
        <v>5.671231520693379E-9</v>
      </c>
      <c r="Y24">
        <v>2</v>
      </c>
      <c r="Z24">
        <v>0.39457642683306277</v>
      </c>
      <c r="AA24">
        <v>0.55523365858952589</v>
      </c>
      <c r="AB24">
        <v>2.5278350962611102E-3</v>
      </c>
      <c r="AC24">
        <v>4.7662073078895348E-2</v>
      </c>
      <c r="AD24">
        <v>3.8105904555036225E-9</v>
      </c>
      <c r="AE24">
        <v>9.8938035607775221E-10</v>
      </c>
      <c r="AF24">
        <v>4.9978625119210264E-10</v>
      </c>
      <c r="AG24">
        <v>3.8429574138807137E-10</v>
      </c>
      <c r="AH24">
        <v>3.6055769208341117E-10</v>
      </c>
      <c r="AI24">
        <v>3.5764414712104678E-10</v>
      </c>
    </row>
    <row r="25" spans="1:35" x14ac:dyDescent="0.2">
      <c r="A25">
        <v>3</v>
      </c>
      <c r="B25">
        <v>0.13411722670997747</v>
      </c>
      <c r="C25">
        <v>0.50922027158807659</v>
      </c>
      <c r="D25">
        <v>0.22004173111129569</v>
      </c>
      <c r="E25">
        <v>8.1718295285497483E-2</v>
      </c>
      <c r="F25">
        <v>3.0793483151716598E-2</v>
      </c>
      <c r="G25">
        <v>1.5205548419412587E-2</v>
      </c>
      <c r="H25">
        <v>2.1645051036471483E-3</v>
      </c>
      <c r="I25">
        <v>6.7389281528631995E-3</v>
      </c>
      <c r="J25">
        <v>8.5746351774088788E-9</v>
      </c>
      <c r="K25">
        <v>1.9028780894406091E-9</v>
      </c>
      <c r="M25">
        <v>3</v>
      </c>
      <c r="N25">
        <v>0.42657079002030063</v>
      </c>
      <c r="O25">
        <v>0.44959659099452876</v>
      </c>
      <c r="P25">
        <v>6.6924918646134063E-2</v>
      </c>
      <c r="Q25">
        <v>2.9726563483819052E-2</v>
      </c>
      <c r="R25">
        <v>1.8724641233598724E-2</v>
      </c>
      <c r="S25">
        <v>8.4564444253569532E-3</v>
      </c>
      <c r="T25">
        <v>4.6170609242144381E-8</v>
      </c>
      <c r="U25">
        <v>2.5940095249697633E-9</v>
      </c>
      <c r="V25">
        <v>1.3039766256447801E-9</v>
      </c>
      <c r="W25">
        <v>1.1276661924992248E-9</v>
      </c>
      <c r="Y25">
        <v>3</v>
      </c>
      <c r="Z25">
        <v>0.15857820296078978</v>
      </c>
      <c r="AA25">
        <v>0.67209501642221547</v>
      </c>
      <c r="AB25">
        <v>0.10902245110391796</v>
      </c>
      <c r="AC25">
        <v>6.0304326809601953E-2</v>
      </c>
      <c r="AD25">
        <v>1.9305882106855422E-9</v>
      </c>
      <c r="AE25">
        <v>5.0732437723935887E-10</v>
      </c>
      <c r="AF25">
        <v>1.1721851163833774E-10</v>
      </c>
      <c r="AG25">
        <v>5.8843177075105614E-11</v>
      </c>
      <c r="AH25">
        <v>4.6047692535158021E-11</v>
      </c>
      <c r="AI25">
        <v>4.3452821483244416E-11</v>
      </c>
    </row>
    <row r="26" spans="1:35" x14ac:dyDescent="0.2">
      <c r="B26">
        <f>AVERAGE(B23:B25,B17:B19)</f>
        <v>0.25908131031851961</v>
      </c>
      <c r="C26">
        <f t="shared" ref="C26:K26" si="2">AVERAGE(C23:C25,C17:C19)</f>
        <v>0.39930792095861994</v>
      </c>
      <c r="D26">
        <f t="shared" si="2"/>
        <v>0.15698375763768058</v>
      </c>
      <c r="E26">
        <f t="shared" si="2"/>
        <v>0.11963914367892266</v>
      </c>
      <c r="F26">
        <f t="shared" si="2"/>
        <v>3.0720755879673614E-2</v>
      </c>
      <c r="G26">
        <f t="shared" si="2"/>
        <v>1.9249499599855134E-2</v>
      </c>
      <c r="H26">
        <f t="shared" si="2"/>
        <v>6.9588772383991733E-3</v>
      </c>
      <c r="I26">
        <f t="shared" si="2"/>
        <v>3.373136469478817E-3</v>
      </c>
      <c r="J26">
        <f t="shared" si="2"/>
        <v>4.1208828293119526E-3</v>
      </c>
      <c r="K26">
        <f t="shared" si="2"/>
        <v>5.6471538953856224E-4</v>
      </c>
      <c r="N26">
        <f t="shared" ref="N26:W26" si="3">AVERAGE(N23:N25,N17:N19)</f>
        <v>0.37752368893769767</v>
      </c>
      <c r="O26">
        <f t="shared" si="3"/>
        <v>0.49758201631429005</v>
      </c>
      <c r="P26">
        <f t="shared" si="3"/>
        <v>5.5921751856126523E-2</v>
      </c>
      <c r="Q26">
        <f t="shared" si="3"/>
        <v>4.7959573154662295E-2</v>
      </c>
      <c r="R26">
        <f t="shared" si="3"/>
        <v>1.3728051132244061E-2</v>
      </c>
      <c r="S26">
        <f t="shared" si="3"/>
        <v>3.766414751245476E-3</v>
      </c>
      <c r="T26">
        <f t="shared" si="3"/>
        <v>3.251177953368832E-4</v>
      </c>
      <c r="U26">
        <f t="shared" si="3"/>
        <v>2.6692900463269422E-3</v>
      </c>
      <c r="V26">
        <f t="shared" si="3"/>
        <v>5.2405197164385596E-4</v>
      </c>
      <c r="W26">
        <f t="shared" si="3"/>
        <v>4.4040426186201929E-8</v>
      </c>
      <c r="Z26">
        <f t="shared" ref="Z26:AI26" si="4">AVERAGE(Z23:Z25,Z17:Z19)</f>
        <v>0.18724055699417677</v>
      </c>
      <c r="AA26">
        <f t="shared" si="4"/>
        <v>0.53909857738992961</v>
      </c>
      <c r="AB26">
        <f t="shared" si="4"/>
        <v>0.13866784450912586</v>
      </c>
      <c r="AC26">
        <f t="shared" si="4"/>
        <v>8.4733443548068443E-2</v>
      </c>
      <c r="AD26">
        <f t="shared" si="4"/>
        <v>2.376577454421647E-2</v>
      </c>
      <c r="AE26">
        <f t="shared" si="4"/>
        <v>1.7844309220384512E-2</v>
      </c>
      <c r="AF26">
        <f t="shared" si="4"/>
        <v>1.0473572750404718E-3</v>
      </c>
      <c r="AG26">
        <f t="shared" si="4"/>
        <v>7.2876656211459979E-3</v>
      </c>
      <c r="AH26">
        <f t="shared" si="4"/>
        <v>3.1446355741583638E-4</v>
      </c>
      <c r="AI26">
        <f t="shared" si="4"/>
        <v>7.3404958720884214E-9</v>
      </c>
    </row>
    <row r="27" spans="1:35" x14ac:dyDescent="0.2">
      <c r="B27" s="12">
        <v>0.25908131031851961</v>
      </c>
      <c r="C27" s="12">
        <v>0.39930792095861994</v>
      </c>
      <c r="D27" s="12">
        <v>0.15698375763768058</v>
      </c>
      <c r="E27" s="12">
        <f>SUM(E26:K26)</f>
        <v>0.1846270110851799</v>
      </c>
      <c r="N27" s="12">
        <v>0.37752368893769767</v>
      </c>
      <c r="O27" s="12">
        <v>0.49758201631429005</v>
      </c>
      <c r="P27" s="12">
        <v>5.5921751856126523E-2</v>
      </c>
      <c r="Q27" s="12">
        <f>SUM(Q26:W26)</f>
        <v>6.8972542891885702E-2</v>
      </c>
      <c r="Z27" s="12">
        <v>0.18724055699417677</v>
      </c>
      <c r="AA27" s="12">
        <v>0.53909857738992961</v>
      </c>
      <c r="AB27" s="12">
        <v>0.13866784450912586</v>
      </c>
      <c r="AC27" s="12">
        <v>8.4733443548068443E-2</v>
      </c>
    </row>
    <row r="29" spans="1:35" x14ac:dyDescent="0.2">
      <c r="F29" t="s">
        <v>39</v>
      </c>
      <c r="R29" t="s">
        <v>39</v>
      </c>
      <c r="AD29" t="s">
        <v>39</v>
      </c>
    </row>
    <row r="30" spans="1:35" x14ac:dyDescent="0.2">
      <c r="A30" t="s">
        <v>50</v>
      </c>
      <c r="B30">
        <v>1</v>
      </c>
      <c r="C30">
        <v>2</v>
      </c>
      <c r="D30">
        <v>3</v>
      </c>
      <c r="E30">
        <v>4</v>
      </c>
      <c r="F30">
        <v>5</v>
      </c>
      <c r="G30">
        <v>6</v>
      </c>
      <c r="H30">
        <v>7</v>
      </c>
      <c r="I30">
        <v>8</v>
      </c>
      <c r="J30">
        <v>9</v>
      </c>
      <c r="K30">
        <v>10</v>
      </c>
      <c r="M30" t="s">
        <v>51</v>
      </c>
      <c r="N30">
        <v>1</v>
      </c>
      <c r="O30">
        <v>2</v>
      </c>
      <c r="P30">
        <v>3</v>
      </c>
      <c r="Q30">
        <v>4</v>
      </c>
      <c r="R30">
        <v>5</v>
      </c>
      <c r="S30">
        <v>6</v>
      </c>
      <c r="T30">
        <v>7</v>
      </c>
      <c r="U30">
        <v>8</v>
      </c>
      <c r="V30">
        <v>9</v>
      </c>
      <c r="W30">
        <v>10</v>
      </c>
      <c r="Y30" t="s">
        <v>52</v>
      </c>
      <c r="Z30">
        <v>1</v>
      </c>
      <c r="AA30">
        <v>2</v>
      </c>
      <c r="AB30">
        <v>3</v>
      </c>
      <c r="AC30">
        <v>4</v>
      </c>
      <c r="AD30">
        <v>5</v>
      </c>
      <c r="AE30">
        <v>6</v>
      </c>
      <c r="AF30">
        <v>7</v>
      </c>
      <c r="AG30">
        <v>8</v>
      </c>
      <c r="AH30">
        <v>9</v>
      </c>
      <c r="AI30">
        <v>10</v>
      </c>
    </row>
    <row r="31" spans="1:35" x14ac:dyDescent="0.2">
      <c r="A31">
        <v>1</v>
      </c>
      <c r="B31">
        <v>0.55449486779967261</v>
      </c>
      <c r="C31">
        <v>0.33150851735299369</v>
      </c>
      <c r="D31">
        <v>9.3844296647668177E-2</v>
      </c>
      <c r="E31">
        <v>1.406691809466441E-8</v>
      </c>
      <c r="F31">
        <v>2.0152297072808894E-2</v>
      </c>
      <c r="G31">
        <v>3.1786308268424481E-9</v>
      </c>
      <c r="H31">
        <v>1.0996699856166342E-9</v>
      </c>
      <c r="I31">
        <v>9.3386869664103646E-10</v>
      </c>
      <c r="J31">
        <v>9.2398038348253903E-10</v>
      </c>
      <c r="K31">
        <v>9.2378863323843502E-10</v>
      </c>
      <c r="M31">
        <v>1</v>
      </c>
      <c r="N31">
        <v>0.21656038071532091</v>
      </c>
      <c r="O31">
        <v>0.59427127731076224</v>
      </c>
      <c r="P31">
        <v>8.0132860260779162E-2</v>
      </c>
      <c r="Q31">
        <v>9.6823581174247039E-2</v>
      </c>
      <c r="R31">
        <v>9.0159281439360138E-4</v>
      </c>
      <c r="S31">
        <v>1.1310304756117643E-2</v>
      </c>
      <c r="T31">
        <v>1.2104303070258432E-9</v>
      </c>
      <c r="U31">
        <v>6.3036357297524527E-10</v>
      </c>
      <c r="V31">
        <v>5.6572917621940362E-10</v>
      </c>
      <c r="W31">
        <v>5.6185625678708745E-10</v>
      </c>
      <c r="Y31">
        <v>1</v>
      </c>
      <c r="Z31">
        <v>0.27411801349306192</v>
      </c>
      <c r="AA31">
        <v>0.71772730424431974</v>
      </c>
      <c r="AB31">
        <v>2.4423059262150962E-7</v>
      </c>
      <c r="AC31">
        <v>8.1541710674500906E-3</v>
      </c>
      <c r="AD31">
        <v>7.6063229887496275E-8</v>
      </c>
      <c r="AE31">
        <v>4.0006041675304473E-8</v>
      </c>
      <c r="AF31">
        <v>3.7754820888814679E-8</v>
      </c>
      <c r="AG31">
        <v>3.7713577286553149E-8</v>
      </c>
      <c r="AH31">
        <v>3.7713453019896186E-8</v>
      </c>
      <c r="AI31">
        <v>3.7713452889566098E-8</v>
      </c>
    </row>
    <row r="32" spans="1:35" x14ac:dyDescent="0.2">
      <c r="A32">
        <v>2</v>
      </c>
      <c r="B32">
        <v>0.39391455107101819</v>
      </c>
      <c r="C32">
        <v>0.4728548563769342</v>
      </c>
      <c r="D32">
        <v>5.9687209116747242E-2</v>
      </c>
      <c r="E32">
        <v>5.9609622350792812E-2</v>
      </c>
      <c r="F32">
        <v>9.4264526205853627E-3</v>
      </c>
      <c r="G32">
        <v>2.0753938440362229E-4</v>
      </c>
      <c r="H32">
        <v>1.7164309752900903E-10</v>
      </c>
      <c r="I32">
        <v>1.2079212477240925E-10</v>
      </c>
      <c r="J32">
        <v>2.1293024902679545E-10</v>
      </c>
      <c r="K32">
        <v>4.299768574152968E-3</v>
      </c>
      <c r="M32">
        <v>2</v>
      </c>
      <c r="N32">
        <v>0.34950303896606894</v>
      </c>
      <c r="O32">
        <v>0.47829190916673781</v>
      </c>
      <c r="P32">
        <v>5.9087628173391346E-2</v>
      </c>
      <c r="Q32">
        <v>5.3171969886414393E-2</v>
      </c>
      <c r="R32">
        <v>3.336570815702003E-2</v>
      </c>
      <c r="S32">
        <v>1.093643512386951E-2</v>
      </c>
      <c r="T32">
        <v>8.6710575205355758E-3</v>
      </c>
      <c r="U32">
        <v>2.7605428029243801E-3</v>
      </c>
      <c r="V32">
        <v>6.3117697434373005E-10</v>
      </c>
      <c r="W32">
        <v>4.2117095718610118E-3</v>
      </c>
      <c r="Y32">
        <v>2</v>
      </c>
      <c r="Z32">
        <v>4.2755733423314152E-2</v>
      </c>
      <c r="AA32">
        <v>0.53542293742797376</v>
      </c>
      <c r="AB32">
        <v>0.28624174591954454</v>
      </c>
      <c r="AC32">
        <v>0.10147794969795391</v>
      </c>
      <c r="AD32">
        <v>2.8836073626863197E-2</v>
      </c>
      <c r="AE32">
        <v>4.7923172981949312E-10</v>
      </c>
      <c r="AF32">
        <v>4.1798387202391816E-3</v>
      </c>
      <c r="AG32">
        <v>1.0857206423414356E-3</v>
      </c>
      <c r="AH32">
        <v>4.2994641561157346E-11</v>
      </c>
      <c r="AI32">
        <v>1.9543364899562316E-11</v>
      </c>
    </row>
    <row r="33" spans="1:35" x14ac:dyDescent="0.2">
      <c r="A33">
        <v>3</v>
      </c>
      <c r="B33">
        <v>0.61662937139165974</v>
      </c>
      <c r="C33">
        <v>0.37337113014260831</v>
      </c>
      <c r="D33">
        <v>2.871817396073803E-8</v>
      </c>
      <c r="E33">
        <v>9.9994627834021996E-3</v>
      </c>
      <c r="F33">
        <v>1.5558000526594839E-9</v>
      </c>
      <c r="G33">
        <v>1.0955549424839161E-9</v>
      </c>
      <c r="H33">
        <v>1.0782990212796627E-9</v>
      </c>
      <c r="I33">
        <v>1.078167294298176E-9</v>
      </c>
      <c r="J33">
        <v>1.0781671300016933E-9</v>
      </c>
      <c r="K33">
        <v>1.0781675736235742E-9</v>
      </c>
      <c r="M33">
        <v>3</v>
      </c>
      <c r="N33">
        <v>0.45733529447714616</v>
      </c>
      <c r="O33">
        <v>0.50507579127503899</v>
      </c>
      <c r="P33">
        <v>5.2399388042004011E-3</v>
      </c>
      <c r="Q33">
        <v>3.2348972987195246E-2</v>
      </c>
      <c r="R33">
        <v>1.072683627188553E-9</v>
      </c>
      <c r="S33">
        <v>3.1224979894204765E-10</v>
      </c>
      <c r="T33">
        <v>2.6892996028212287E-10</v>
      </c>
      <c r="U33">
        <v>2.6752513930536383E-10</v>
      </c>
      <c r="V33">
        <v>2.6751530163935366E-10</v>
      </c>
      <c r="W33">
        <v>2.675152882798657E-10</v>
      </c>
      <c r="Y33">
        <v>3</v>
      </c>
      <c r="Z33">
        <v>7.155359448015175E-2</v>
      </c>
      <c r="AA33">
        <v>0.37042186142289235</v>
      </c>
      <c r="AB33">
        <v>0.23999210240704869</v>
      </c>
      <c r="AC33">
        <v>0.13781309156039348</v>
      </c>
      <c r="AD33">
        <v>0.1533887759970792</v>
      </c>
      <c r="AE33">
        <v>1.284795094366002E-2</v>
      </c>
      <c r="AF33">
        <v>9.0910501971027281E-3</v>
      </c>
      <c r="AG33">
        <v>4.891414250263547E-3</v>
      </c>
      <c r="AH33">
        <v>1.1341842153619198E-7</v>
      </c>
      <c r="AI33">
        <v>4.5322986714919376E-8</v>
      </c>
    </row>
    <row r="35" spans="1:35" x14ac:dyDescent="0.2">
      <c r="F35" t="s">
        <v>39</v>
      </c>
      <c r="R35" t="s">
        <v>39</v>
      </c>
      <c r="AD35" t="s">
        <v>39</v>
      </c>
    </row>
    <row r="36" spans="1:35" x14ac:dyDescent="0.2">
      <c r="A36" t="s">
        <v>53</v>
      </c>
      <c r="B36">
        <v>1</v>
      </c>
      <c r="C36">
        <v>2</v>
      </c>
      <c r="D36">
        <v>3</v>
      </c>
      <c r="E36">
        <v>4</v>
      </c>
      <c r="F36">
        <v>5</v>
      </c>
      <c r="G36">
        <v>6</v>
      </c>
      <c r="H36">
        <v>7</v>
      </c>
      <c r="I36">
        <v>8</v>
      </c>
      <c r="J36">
        <v>9</v>
      </c>
      <c r="K36">
        <v>10</v>
      </c>
      <c r="M36" t="s">
        <v>54</v>
      </c>
      <c r="N36">
        <v>1</v>
      </c>
      <c r="O36">
        <v>2</v>
      </c>
      <c r="P36">
        <v>3</v>
      </c>
      <c r="Q36">
        <v>4</v>
      </c>
      <c r="R36">
        <v>5</v>
      </c>
      <c r="S36">
        <v>6</v>
      </c>
      <c r="T36">
        <v>7</v>
      </c>
      <c r="U36">
        <v>8</v>
      </c>
      <c r="V36">
        <v>9</v>
      </c>
      <c r="W36">
        <v>10</v>
      </c>
      <c r="Y36" t="s">
        <v>55</v>
      </c>
      <c r="Z36">
        <v>1</v>
      </c>
      <c r="AA36">
        <v>2</v>
      </c>
      <c r="AB36">
        <v>3</v>
      </c>
      <c r="AC36">
        <v>4</v>
      </c>
      <c r="AD36">
        <v>5</v>
      </c>
      <c r="AE36">
        <v>6</v>
      </c>
      <c r="AF36">
        <v>7</v>
      </c>
      <c r="AG36">
        <v>8</v>
      </c>
      <c r="AH36">
        <v>9</v>
      </c>
      <c r="AI36">
        <v>10</v>
      </c>
    </row>
    <row r="37" spans="1:35" x14ac:dyDescent="0.2">
      <c r="A37">
        <v>1</v>
      </c>
      <c r="B37">
        <v>0.31361828698347943</v>
      </c>
      <c r="C37">
        <v>0.57035229395308396</v>
      </c>
      <c r="D37">
        <v>0.11400378548183618</v>
      </c>
      <c r="E37">
        <v>4.7909218186373236E-10</v>
      </c>
      <c r="F37">
        <v>1.1550105464420135E-3</v>
      </c>
      <c r="G37">
        <v>2.6703097892966374E-11</v>
      </c>
      <c r="H37">
        <v>2.322435297465423E-11</v>
      </c>
      <c r="I37">
        <v>8.7062246185040713E-4</v>
      </c>
      <c r="J37">
        <v>2.9531236332671346E-11</v>
      </c>
      <c r="K37">
        <v>1.4757109337821164E-11</v>
      </c>
      <c r="M37">
        <v>1</v>
      </c>
      <c r="N37">
        <v>0.31112540701429636</v>
      </c>
      <c r="O37">
        <v>0.54833414184840579</v>
      </c>
      <c r="P37">
        <v>0.11382315459877446</v>
      </c>
      <c r="Q37">
        <v>2.6179784152170052E-2</v>
      </c>
      <c r="R37">
        <v>4.2232057692981661E-7</v>
      </c>
      <c r="S37">
        <v>5.3697564198210319E-4</v>
      </c>
      <c r="T37">
        <v>3.8425863519209619E-8</v>
      </c>
      <c r="U37">
        <v>2.5613471077775055E-8</v>
      </c>
      <c r="V37">
        <v>2.5193465823801439E-8</v>
      </c>
      <c r="W37">
        <v>2.5190993788742011E-8</v>
      </c>
      <c r="Y37">
        <v>1</v>
      </c>
      <c r="Z37">
        <v>5.7460428779731107E-2</v>
      </c>
      <c r="AA37">
        <v>0.52572251574382511</v>
      </c>
      <c r="AB37">
        <v>0.33042840271393842</v>
      </c>
      <c r="AC37">
        <v>7.5375753269508503E-2</v>
      </c>
      <c r="AD37">
        <v>1.1012898935277451E-2</v>
      </c>
      <c r="AE37">
        <v>2.5026437040026246E-10</v>
      </c>
      <c r="AF37">
        <v>9.1273790922162727E-11</v>
      </c>
      <c r="AG37">
        <v>7.2913555886530137E-11</v>
      </c>
      <c r="AH37">
        <v>7.1645660651590223E-11</v>
      </c>
      <c r="AI37">
        <v>7.1621796691277265E-11</v>
      </c>
    </row>
    <row r="38" spans="1:35" x14ac:dyDescent="0.2">
      <c r="A38">
        <v>2</v>
      </c>
      <c r="B38">
        <v>0.13964806562772217</v>
      </c>
      <c r="C38">
        <v>0.63275031034199403</v>
      </c>
      <c r="D38">
        <v>0.15431222041502721</v>
      </c>
      <c r="E38">
        <v>5.9631966654497416E-2</v>
      </c>
      <c r="F38">
        <v>9.6457834715098813E-3</v>
      </c>
      <c r="G38">
        <v>4.011652753267681E-3</v>
      </c>
      <c r="H38">
        <v>2.4843499026041164E-10</v>
      </c>
      <c r="I38">
        <v>1.6560941539854114E-10</v>
      </c>
      <c r="J38">
        <v>1.6100365782739389E-10</v>
      </c>
      <c r="K38">
        <v>1.6093353519568709E-10</v>
      </c>
      <c r="M38">
        <v>2</v>
      </c>
      <c r="N38">
        <v>0.3425498575322749</v>
      </c>
      <c r="O38">
        <v>0.44828871600854842</v>
      </c>
      <c r="P38">
        <v>0.15594236244357385</v>
      </c>
      <c r="Q38">
        <v>4.5319520596246977E-2</v>
      </c>
      <c r="R38">
        <v>5.6186530596390623E-3</v>
      </c>
      <c r="S38">
        <v>2.4266641026803799E-10</v>
      </c>
      <c r="T38">
        <v>2.2221917662089597E-3</v>
      </c>
      <c r="U38">
        <v>5.8698322042932055E-5</v>
      </c>
      <c r="V38">
        <v>1.6920255359579028E-11</v>
      </c>
      <c r="W38">
        <v>1.1878116207841346E-11</v>
      </c>
      <c r="Y38">
        <v>2</v>
      </c>
      <c r="Z38">
        <v>0.2908707879738317</v>
      </c>
      <c r="AA38">
        <v>0.5187735847123166</v>
      </c>
      <c r="AB38">
        <v>0.10458701276535048</v>
      </c>
      <c r="AC38">
        <v>6.8894948416239998E-2</v>
      </c>
      <c r="AD38">
        <v>3.5739391239398236E-3</v>
      </c>
      <c r="AE38">
        <v>7.0143076038629345E-3</v>
      </c>
      <c r="AF38">
        <v>6.2840411193968541E-3</v>
      </c>
      <c r="AG38">
        <v>1.245975309050867E-6</v>
      </c>
      <c r="AH38">
        <v>9.125552345487899E-8</v>
      </c>
      <c r="AI38">
        <v>4.1054228979906058E-8</v>
      </c>
    </row>
    <row r="39" spans="1:35" x14ac:dyDescent="0.2">
      <c r="A39">
        <v>3</v>
      </c>
      <c r="B39">
        <v>0.26027218489203263</v>
      </c>
      <c r="C39">
        <v>0.5274327282156932</v>
      </c>
      <c r="D39">
        <v>0.18220028907290631</v>
      </c>
      <c r="E39">
        <v>2.5250471271862942E-2</v>
      </c>
      <c r="F39">
        <v>2.741199961178897E-3</v>
      </c>
      <c r="G39">
        <v>2.1031246827613904E-3</v>
      </c>
      <c r="H39">
        <v>1.047119485352797E-9</v>
      </c>
      <c r="I39">
        <v>3.1499355257733665E-10</v>
      </c>
      <c r="J39">
        <v>2.7135706377297092E-10</v>
      </c>
      <c r="K39">
        <v>2.7009442922538535E-10</v>
      </c>
      <c r="M39">
        <v>3</v>
      </c>
      <c r="N39">
        <v>0.31578265949174422</v>
      </c>
      <c r="O39">
        <v>0.56998890014193782</v>
      </c>
      <c r="P39">
        <v>9.3249852777633979E-2</v>
      </c>
      <c r="Q39">
        <v>1.567727009606619E-2</v>
      </c>
      <c r="R39">
        <v>3.5914500680623435E-3</v>
      </c>
      <c r="S39">
        <v>1.7098629387295389E-3</v>
      </c>
      <c r="T39">
        <v>1.3717034658287905E-9</v>
      </c>
      <c r="U39">
        <v>1.0441997034842385E-9</v>
      </c>
      <c r="V39">
        <v>1.0349856678387232E-9</v>
      </c>
      <c r="W39">
        <v>1.0349371077504357E-9</v>
      </c>
      <c r="Y39">
        <v>3</v>
      </c>
      <c r="Z39">
        <v>3.4601787027426336E-3</v>
      </c>
      <c r="AA39">
        <v>0.18126401419156637</v>
      </c>
      <c r="AB39">
        <v>0.28544136339474785</v>
      </c>
      <c r="AC39">
        <v>0.25616355535206869</v>
      </c>
      <c r="AD39">
        <v>0.12800780248442323</v>
      </c>
      <c r="AE39">
        <v>0.10005154561994453</v>
      </c>
      <c r="AF39">
        <v>1.0157648611430062E-7</v>
      </c>
      <c r="AG39">
        <v>4.3724747006397884E-2</v>
      </c>
      <c r="AH39">
        <v>1.8866893831276646E-3</v>
      </c>
      <c r="AI39">
        <v>2.2884950422812234E-9</v>
      </c>
    </row>
    <row r="40" spans="1:35" x14ac:dyDescent="0.2">
      <c r="B40">
        <f t="shared" ref="B40:K40" si="5">AVERAGE(B37:B39,B31:B33)</f>
        <v>0.37976288796093077</v>
      </c>
      <c r="C40">
        <f t="shared" si="5"/>
        <v>0.4847116393972179</v>
      </c>
      <c r="D40">
        <f t="shared" si="5"/>
        <v>0.10067463824205986</v>
      </c>
      <c r="E40">
        <f t="shared" si="5"/>
        <v>2.5748589601094274E-2</v>
      </c>
      <c r="F40">
        <f t="shared" si="5"/>
        <v>7.1867908713875162E-3</v>
      </c>
      <c r="G40">
        <f t="shared" si="5"/>
        <v>1.0537201868869269E-3</v>
      </c>
      <c r="H40">
        <f t="shared" si="5"/>
        <v>6.1139848883552809E-10</v>
      </c>
      <c r="I40">
        <f t="shared" si="5"/>
        <v>1.4510417921358181E-4</v>
      </c>
      <c r="J40">
        <f t="shared" si="5"/>
        <v>4.4616162007401071E-10</v>
      </c>
      <c r="K40">
        <f t="shared" si="5"/>
        <v>7.1662850364904139E-4</v>
      </c>
      <c r="N40">
        <f t="shared" ref="N40:W40" si="6">AVERAGE(N37:N39,N31:N33)</f>
        <v>0.33214277303280859</v>
      </c>
      <c r="O40">
        <f t="shared" si="6"/>
        <v>0.52404178929190526</v>
      </c>
      <c r="P40">
        <f t="shared" si="6"/>
        <v>8.4579299509725522E-2</v>
      </c>
      <c r="Q40">
        <f t="shared" si="6"/>
        <v>4.4920183148723314E-2</v>
      </c>
      <c r="R40">
        <f t="shared" si="6"/>
        <v>7.2463045820625989E-3</v>
      </c>
      <c r="S40">
        <f t="shared" si="6"/>
        <v>4.0822631692691673E-3</v>
      </c>
      <c r="T40">
        <f t="shared" si="6"/>
        <v>1.8155484272786313E-3</v>
      </c>
      <c r="U40">
        <f t="shared" si="6"/>
        <v>4.6987811342113426E-4</v>
      </c>
      <c r="V40">
        <f t="shared" si="6"/>
        <v>4.6182988665337056E-9</v>
      </c>
      <c r="W40">
        <f t="shared" si="6"/>
        <v>7.0195610650692828E-4</v>
      </c>
      <c r="Z40">
        <f t="shared" ref="Z40:AI40" si="7">AVERAGE(Z37:Z39,Z31:Z33)</f>
        <v>0.12336978947547221</v>
      </c>
      <c r="AA40">
        <f t="shared" si="7"/>
        <v>0.47488870295714908</v>
      </c>
      <c r="AB40">
        <f t="shared" si="7"/>
        <v>0.20778181190520376</v>
      </c>
      <c r="AC40">
        <f t="shared" si="7"/>
        <v>0.10797991156060244</v>
      </c>
      <c r="AD40">
        <f t="shared" si="7"/>
        <v>5.4136594371802127E-2</v>
      </c>
      <c r="AE40">
        <f t="shared" si="7"/>
        <v>1.9985640817167544E-2</v>
      </c>
      <c r="AF40">
        <f t="shared" si="7"/>
        <v>3.2591782432199261E-3</v>
      </c>
      <c r="AG40">
        <f t="shared" si="7"/>
        <v>8.2838609434671279E-3</v>
      </c>
      <c r="AH40">
        <f t="shared" si="7"/>
        <v>3.1448864752766297E-4</v>
      </c>
      <c r="AI40">
        <f t="shared" si="7"/>
        <v>2.1078388131377265E-8</v>
      </c>
    </row>
    <row r="41" spans="1:35" x14ac:dyDescent="0.2">
      <c r="B41" s="13">
        <v>0.37976288796093077</v>
      </c>
      <c r="C41" s="13">
        <v>0.4847116393972179</v>
      </c>
      <c r="D41" s="13">
        <v>0.10067463824205986</v>
      </c>
      <c r="E41" s="13">
        <f>SUM(E40:K40)</f>
        <v>3.4850834399791447E-2</v>
      </c>
      <c r="N41" s="13">
        <v>0.33214277303280859</v>
      </c>
      <c r="O41" s="13">
        <v>0.52404178929190526</v>
      </c>
      <c r="P41" s="13">
        <v>8.4579299509725522E-2</v>
      </c>
      <c r="Q41" s="13">
        <f>SUM(Q40:W40)</f>
        <v>5.9236138165560642E-2</v>
      </c>
      <c r="Z41" s="13">
        <v>0.12336978947547221</v>
      </c>
      <c r="AA41" s="13">
        <v>0.47488870295714908</v>
      </c>
      <c r="AB41" s="13">
        <v>0.20778181190520376</v>
      </c>
      <c r="AC41" s="13">
        <f>SUM(AC40:AI40)</f>
        <v>0.19395969566217497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A69DA-9C07-41E7-ACB8-3B654C0DB25E}">
  <dimension ref="B1:D36"/>
  <sheetViews>
    <sheetView workbookViewId="0">
      <selection activeCell="H21" sqref="H21"/>
    </sheetView>
  </sheetViews>
  <sheetFormatPr baseColWidth="10" defaultColWidth="8.83203125" defaultRowHeight="15" x14ac:dyDescent="0.2"/>
  <cols>
    <col min="2" max="2" width="36.1640625" customWidth="1"/>
    <col min="3" max="3" width="29.6640625" customWidth="1"/>
    <col min="4" max="4" width="28.5" customWidth="1"/>
  </cols>
  <sheetData>
    <row r="1" spans="2:4" ht="16" thickBot="1" x14ac:dyDescent="0.25"/>
    <row r="2" spans="2:4" x14ac:dyDescent="0.2">
      <c r="B2" s="5"/>
      <c r="C2" s="14" t="s">
        <v>29</v>
      </c>
      <c r="D2" s="15"/>
    </row>
    <row r="3" spans="2:4" x14ac:dyDescent="0.2">
      <c r="B3" s="3" t="s">
        <v>7</v>
      </c>
      <c r="C3" s="1" t="s">
        <v>0</v>
      </c>
      <c r="D3" s="2" t="s">
        <v>1</v>
      </c>
    </row>
    <row r="4" spans="2:4" x14ac:dyDescent="0.2">
      <c r="B4" s="3">
        <v>1</v>
      </c>
      <c r="C4" s="1">
        <v>1.4210119999999999</v>
      </c>
      <c r="D4" s="2">
        <v>1.7624329999999999</v>
      </c>
    </row>
    <row r="5" spans="2:4" x14ac:dyDescent="0.2">
      <c r="B5" s="3">
        <f>B4+1</f>
        <v>2</v>
      </c>
      <c r="C5" s="1">
        <v>1.4267890000000001</v>
      </c>
      <c r="D5" s="2">
        <v>1.62235</v>
      </c>
    </row>
    <row r="6" spans="2:4" x14ac:dyDescent="0.2">
      <c r="B6" s="3">
        <f t="shared" ref="B6:B13" si="0">B5+1</f>
        <v>3</v>
      </c>
      <c r="C6" s="1">
        <v>1.3962730000000001</v>
      </c>
      <c r="D6" s="2">
        <v>1.635683</v>
      </c>
    </row>
    <row r="7" spans="2:4" x14ac:dyDescent="0.2">
      <c r="B7" s="3">
        <f t="shared" si="0"/>
        <v>4</v>
      </c>
      <c r="C7" s="1">
        <v>1.431548</v>
      </c>
      <c r="D7" s="2">
        <v>1.6208</v>
      </c>
    </row>
    <row r="8" spans="2:4" x14ac:dyDescent="0.2">
      <c r="B8" s="3">
        <f t="shared" si="0"/>
        <v>5</v>
      </c>
      <c r="C8" s="1">
        <v>1.6275999999999999</v>
      </c>
      <c r="D8" s="2">
        <v>1.7292080000000001</v>
      </c>
    </row>
    <row r="9" spans="2:4" x14ac:dyDescent="0.2">
      <c r="B9" s="3">
        <f t="shared" si="0"/>
        <v>6</v>
      </c>
      <c r="C9" s="1">
        <v>1.1833020000000001</v>
      </c>
      <c r="D9" s="2">
        <v>1.7658560000000001</v>
      </c>
    </row>
    <row r="10" spans="2:4" x14ac:dyDescent="0.2">
      <c r="B10" s="3">
        <f t="shared" si="0"/>
        <v>7</v>
      </c>
      <c r="C10" s="1" t="s">
        <v>28</v>
      </c>
      <c r="D10" s="2">
        <v>1.333658</v>
      </c>
    </row>
    <row r="11" spans="2:4" x14ac:dyDescent="0.2">
      <c r="B11" s="3">
        <f t="shared" si="0"/>
        <v>8</v>
      </c>
      <c r="C11" s="1">
        <v>1.586765</v>
      </c>
      <c r="D11" s="2">
        <v>1.6708499999999999</v>
      </c>
    </row>
    <row r="12" spans="2:4" x14ac:dyDescent="0.2">
      <c r="B12" s="3">
        <f t="shared" si="0"/>
        <v>9</v>
      </c>
      <c r="C12" s="1">
        <v>1.196197</v>
      </c>
      <c r="D12" s="2">
        <v>1.391418</v>
      </c>
    </row>
    <row r="13" spans="2:4" x14ac:dyDescent="0.2">
      <c r="B13" s="3">
        <f t="shared" si="0"/>
        <v>10</v>
      </c>
      <c r="C13" s="1"/>
      <c r="D13" s="2">
        <v>1.5949930000000001</v>
      </c>
    </row>
    <row r="14" spans="2:4" x14ac:dyDescent="0.2">
      <c r="B14" s="3" t="s">
        <v>16</v>
      </c>
      <c r="C14" s="1">
        <f>AVERAGE(C4:C13)</f>
        <v>1.4086857500000001</v>
      </c>
      <c r="D14" s="2">
        <f>AVERAGE(D4:D13)</f>
        <v>1.6127248999999999</v>
      </c>
    </row>
    <row r="15" spans="2:4" x14ac:dyDescent="0.2">
      <c r="B15" s="3" t="s">
        <v>8</v>
      </c>
      <c r="C15" s="1">
        <f>_xlfn.STDEV.S(C4:C13)</f>
        <v>0.15889861759332902</v>
      </c>
      <c r="D15" s="2">
        <f>_xlfn.STDEV.S(D4:D13)</f>
        <v>0.14554988145149567</v>
      </c>
    </row>
    <row r="16" spans="2:4" x14ac:dyDescent="0.2">
      <c r="B16" s="7"/>
      <c r="C16" s="8"/>
      <c r="D16" s="9"/>
    </row>
    <row r="17" spans="2:4" x14ac:dyDescent="0.2">
      <c r="B17" s="16" t="s">
        <v>27</v>
      </c>
      <c r="C17" s="17"/>
      <c r="D17" s="9"/>
    </row>
    <row r="18" spans="2:4" x14ac:dyDescent="0.2">
      <c r="B18" s="3"/>
      <c r="C18" s="1"/>
      <c r="D18" s="9"/>
    </row>
    <row r="19" spans="2:4" x14ac:dyDescent="0.2">
      <c r="B19" s="3" t="s">
        <v>9</v>
      </c>
      <c r="C19" s="1" t="s">
        <v>1</v>
      </c>
      <c r="D19" s="9"/>
    </row>
    <row r="20" spans="2:4" x14ac:dyDescent="0.2">
      <c r="B20" s="3" t="s">
        <v>10</v>
      </c>
      <c r="C20" s="1" t="s">
        <v>11</v>
      </c>
      <c r="D20" s="9"/>
    </row>
    <row r="21" spans="2:4" x14ac:dyDescent="0.2">
      <c r="B21" s="3" t="s">
        <v>12</v>
      </c>
      <c r="C21" s="1" t="s">
        <v>0</v>
      </c>
      <c r="D21" s="9"/>
    </row>
    <row r="22" spans="2:4" x14ac:dyDescent="0.2">
      <c r="B22" s="3"/>
      <c r="C22" s="1"/>
      <c r="D22" s="9"/>
    </row>
    <row r="23" spans="2:4" x14ac:dyDescent="0.2">
      <c r="B23" s="3" t="s">
        <v>17</v>
      </c>
      <c r="C23" s="1"/>
      <c r="D23" s="9"/>
    </row>
    <row r="24" spans="2:4" x14ac:dyDescent="0.2">
      <c r="B24" s="3" t="s">
        <v>3</v>
      </c>
      <c r="C24" s="1">
        <v>2.6599999999999999E-2</v>
      </c>
      <c r="D24" s="9"/>
    </row>
    <row r="25" spans="2:4" x14ac:dyDescent="0.2">
      <c r="B25" s="3" t="s">
        <v>18</v>
      </c>
      <c r="C25" s="1" t="s">
        <v>19</v>
      </c>
      <c r="D25" s="9"/>
    </row>
    <row r="26" spans="2:4" x14ac:dyDescent="0.2">
      <c r="B26" s="3" t="s">
        <v>4</v>
      </c>
      <c r="C26" s="1" t="s">
        <v>6</v>
      </c>
      <c r="D26" s="9"/>
    </row>
    <row r="27" spans="2:4" x14ac:dyDescent="0.2">
      <c r="B27" s="3" t="s">
        <v>13</v>
      </c>
      <c r="C27" s="1" t="s">
        <v>2</v>
      </c>
      <c r="D27" s="9"/>
    </row>
    <row r="28" spans="2:4" x14ac:dyDescent="0.2">
      <c r="B28" s="3" t="s">
        <v>14</v>
      </c>
      <c r="C28" s="1" t="s">
        <v>15</v>
      </c>
      <c r="D28" s="9"/>
    </row>
    <row r="29" spans="2:4" x14ac:dyDescent="0.2">
      <c r="B29" s="3" t="s">
        <v>20</v>
      </c>
      <c r="C29" s="1" t="s">
        <v>30</v>
      </c>
      <c r="D29" s="9"/>
    </row>
    <row r="30" spans="2:4" x14ac:dyDescent="0.2">
      <c r="B30" s="3" t="s">
        <v>21</v>
      </c>
      <c r="C30" s="1">
        <v>15</v>
      </c>
      <c r="D30" s="9"/>
    </row>
    <row r="31" spans="2:4" x14ac:dyDescent="0.2">
      <c r="B31" s="3"/>
      <c r="C31" s="1"/>
      <c r="D31" s="9"/>
    </row>
    <row r="32" spans="2:4" x14ac:dyDescent="0.2">
      <c r="B32" s="3" t="s">
        <v>22</v>
      </c>
      <c r="C32" s="1"/>
      <c r="D32" s="9"/>
    </row>
    <row r="33" spans="2:4" x14ac:dyDescent="0.2">
      <c r="B33" s="3" t="s">
        <v>23</v>
      </c>
      <c r="C33" s="1" t="s">
        <v>31</v>
      </c>
      <c r="D33" s="9"/>
    </row>
    <row r="34" spans="2:4" x14ac:dyDescent="0.2">
      <c r="B34" s="3" t="s">
        <v>24</v>
      </c>
      <c r="C34" s="1" t="s">
        <v>32</v>
      </c>
      <c r="D34" s="9"/>
    </row>
    <row r="35" spans="2:4" x14ac:dyDescent="0.2">
      <c r="B35" s="3" t="s">
        <v>25</v>
      </c>
      <c r="C35" s="1">
        <v>0.2051</v>
      </c>
      <c r="D35" s="9"/>
    </row>
    <row r="36" spans="2:4" ht="16" thickBot="1" x14ac:dyDescent="0.25">
      <c r="B36" s="6" t="s">
        <v>26</v>
      </c>
      <c r="C36" s="4">
        <v>0.2006</v>
      </c>
      <c r="D36" s="10"/>
    </row>
  </sheetData>
  <mergeCells count="2">
    <mergeCell ref="C2:D2"/>
    <mergeCell ref="B17:C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95B44-A3D5-414D-8540-C2565A5802D2}">
  <dimension ref="B1:D36"/>
  <sheetViews>
    <sheetView workbookViewId="0">
      <selection activeCell="K24" sqref="K24"/>
    </sheetView>
  </sheetViews>
  <sheetFormatPr baseColWidth="10" defaultColWidth="8.83203125" defaultRowHeight="15" x14ac:dyDescent="0.2"/>
  <cols>
    <col min="2" max="3" width="26.83203125" customWidth="1"/>
    <col min="4" max="4" width="35" customWidth="1"/>
  </cols>
  <sheetData>
    <row r="1" spans="2:4" ht="16" thickBot="1" x14ac:dyDescent="0.25"/>
    <row r="2" spans="2:4" x14ac:dyDescent="0.2">
      <c r="B2" s="5"/>
      <c r="C2" s="14" t="s">
        <v>29</v>
      </c>
      <c r="D2" s="15"/>
    </row>
    <row r="3" spans="2:4" x14ac:dyDescent="0.2">
      <c r="B3" s="3" t="s">
        <v>7</v>
      </c>
      <c r="C3" s="1" t="s">
        <v>0</v>
      </c>
      <c r="D3" s="2" t="s">
        <v>1</v>
      </c>
    </row>
    <row r="4" spans="2:4" x14ac:dyDescent="0.2">
      <c r="B4" s="3">
        <v>1</v>
      </c>
      <c r="C4" s="1">
        <v>0.87184300000000003</v>
      </c>
      <c r="D4" s="2">
        <v>0.69178799999999996</v>
      </c>
    </row>
    <row r="5" spans="2:4" x14ac:dyDescent="0.2">
      <c r="B5" s="3">
        <f>B4+1</f>
        <v>2</v>
      </c>
      <c r="C5" s="1">
        <v>0.78277099999999999</v>
      </c>
      <c r="D5" s="2">
        <v>0.67801</v>
      </c>
    </row>
    <row r="6" spans="2:4" x14ac:dyDescent="0.2">
      <c r="B6" s="3">
        <f t="shared" ref="B6:B13" si="0">B5+1</f>
        <v>3</v>
      </c>
      <c r="C6" s="1">
        <v>0.79282399999999997</v>
      </c>
      <c r="D6" s="2">
        <v>0.69808000000000003</v>
      </c>
    </row>
    <row r="7" spans="2:4" x14ac:dyDescent="0.2">
      <c r="B7" s="3">
        <f t="shared" si="0"/>
        <v>4</v>
      </c>
      <c r="C7" s="1">
        <v>0.79460799999999998</v>
      </c>
      <c r="D7" s="2">
        <v>0.66656099999999996</v>
      </c>
    </row>
    <row r="8" spans="2:4" x14ac:dyDescent="0.2">
      <c r="B8" s="3">
        <f t="shared" si="0"/>
        <v>5</v>
      </c>
      <c r="C8" s="1">
        <v>0.94258799999999998</v>
      </c>
      <c r="D8" s="2">
        <v>0.640239</v>
      </c>
    </row>
    <row r="9" spans="2:4" x14ac:dyDescent="0.2">
      <c r="B9" s="3">
        <f t="shared" si="0"/>
        <v>6</v>
      </c>
      <c r="C9" s="1">
        <v>0.83986700000000003</v>
      </c>
      <c r="D9" s="2">
        <v>0.62575499999999995</v>
      </c>
    </row>
    <row r="10" spans="2:4" x14ac:dyDescent="0.2">
      <c r="B10" s="3">
        <f t="shared" si="0"/>
        <v>7</v>
      </c>
      <c r="C10" s="1">
        <v>0.65460600000000002</v>
      </c>
      <c r="D10" s="2">
        <v>0.69579999999999997</v>
      </c>
    </row>
    <row r="11" spans="2:4" x14ac:dyDescent="0.2">
      <c r="B11" s="3">
        <f t="shared" si="0"/>
        <v>8</v>
      </c>
      <c r="C11" s="1">
        <v>0.72385500000000003</v>
      </c>
      <c r="D11" s="2">
        <v>0.62229299999999999</v>
      </c>
    </row>
    <row r="12" spans="2:4" x14ac:dyDescent="0.2">
      <c r="B12" s="3">
        <f t="shared" si="0"/>
        <v>9</v>
      </c>
      <c r="C12" s="1">
        <v>0.86702999999999997</v>
      </c>
      <c r="D12" s="2">
        <v>0.67328699999999997</v>
      </c>
    </row>
    <row r="13" spans="2:4" x14ac:dyDescent="0.2">
      <c r="B13" s="3">
        <f t="shared" si="0"/>
        <v>10</v>
      </c>
      <c r="C13" s="1"/>
      <c r="D13" s="2">
        <v>0.67020400000000002</v>
      </c>
    </row>
    <row r="14" spans="2:4" x14ac:dyDescent="0.2">
      <c r="B14" s="3" t="s">
        <v>16</v>
      </c>
      <c r="C14" s="1">
        <f>AVERAGE(C4:C13)</f>
        <v>0.80777688888888888</v>
      </c>
      <c r="D14" s="2">
        <f>AVERAGE(D4:D13)</f>
        <v>0.66620170000000001</v>
      </c>
    </row>
    <row r="15" spans="2:4" x14ac:dyDescent="0.2">
      <c r="B15" s="3" t="s">
        <v>8</v>
      </c>
      <c r="C15" s="1">
        <f>_xlfn.STDEV.S(C4:C13)</f>
        <v>8.5400319317969237E-2</v>
      </c>
      <c r="D15" s="2">
        <f>_xlfn.STDEV.S(D4:D13)</f>
        <v>2.7870135980412204E-2</v>
      </c>
    </row>
    <row r="16" spans="2:4" x14ac:dyDescent="0.2">
      <c r="B16" s="7"/>
      <c r="C16" s="8"/>
      <c r="D16" s="9"/>
    </row>
    <row r="17" spans="2:4" x14ac:dyDescent="0.2">
      <c r="B17" s="16" t="s">
        <v>27</v>
      </c>
      <c r="C17" s="17"/>
      <c r="D17" s="9"/>
    </row>
    <row r="18" spans="2:4" x14ac:dyDescent="0.2">
      <c r="B18" s="3"/>
      <c r="C18" s="1"/>
      <c r="D18" s="9"/>
    </row>
    <row r="19" spans="2:4" x14ac:dyDescent="0.2">
      <c r="B19" s="3" t="s">
        <v>9</v>
      </c>
      <c r="C19" s="1" t="s">
        <v>1</v>
      </c>
      <c r="D19" s="9"/>
    </row>
    <row r="20" spans="2:4" x14ac:dyDescent="0.2">
      <c r="B20" s="3" t="s">
        <v>10</v>
      </c>
      <c r="C20" s="1" t="s">
        <v>11</v>
      </c>
      <c r="D20" s="9"/>
    </row>
    <row r="21" spans="2:4" x14ac:dyDescent="0.2">
      <c r="B21" s="3" t="s">
        <v>12</v>
      </c>
      <c r="C21" s="1" t="s">
        <v>0</v>
      </c>
      <c r="D21" s="9"/>
    </row>
    <row r="22" spans="2:4" x14ac:dyDescent="0.2">
      <c r="B22" s="3"/>
      <c r="C22" s="1"/>
      <c r="D22" s="9"/>
    </row>
    <row r="23" spans="2:4" x14ac:dyDescent="0.2">
      <c r="B23" s="3" t="s">
        <v>17</v>
      </c>
      <c r="C23" s="1"/>
      <c r="D23" s="9"/>
    </row>
    <row r="24" spans="2:4" x14ac:dyDescent="0.2">
      <c r="B24" s="3" t="s">
        <v>3</v>
      </c>
      <c r="C24" s="1">
        <v>1E-3</v>
      </c>
      <c r="D24" s="9"/>
    </row>
    <row r="25" spans="2:4" x14ac:dyDescent="0.2">
      <c r="B25" s="3" t="s">
        <v>18</v>
      </c>
      <c r="C25" s="1" t="s">
        <v>19</v>
      </c>
      <c r="D25" s="9"/>
    </row>
    <row r="26" spans="2:4" x14ac:dyDescent="0.2">
      <c r="B26" s="3" t="s">
        <v>4</v>
      </c>
      <c r="C26" s="1" t="s">
        <v>5</v>
      </c>
      <c r="D26" s="9"/>
    </row>
    <row r="27" spans="2:4" x14ac:dyDescent="0.2">
      <c r="B27" s="3" t="s">
        <v>13</v>
      </c>
      <c r="C27" s="1" t="s">
        <v>2</v>
      </c>
      <c r="D27" s="9"/>
    </row>
    <row r="28" spans="2:4" x14ac:dyDescent="0.2">
      <c r="B28" s="3" t="s">
        <v>14</v>
      </c>
      <c r="C28" s="1" t="s">
        <v>15</v>
      </c>
      <c r="D28" s="9"/>
    </row>
    <row r="29" spans="2:4" x14ac:dyDescent="0.2">
      <c r="B29" s="3" t="s">
        <v>20</v>
      </c>
      <c r="C29" s="1" t="s">
        <v>33</v>
      </c>
      <c r="D29" s="9"/>
    </row>
    <row r="30" spans="2:4" x14ac:dyDescent="0.2">
      <c r="B30" s="3" t="s">
        <v>21</v>
      </c>
      <c r="C30" s="1">
        <v>7</v>
      </c>
      <c r="D30" s="9"/>
    </row>
    <row r="31" spans="2:4" x14ac:dyDescent="0.2">
      <c r="B31" s="3"/>
      <c r="C31" s="1"/>
      <c r="D31" s="9"/>
    </row>
    <row r="32" spans="2:4" x14ac:dyDescent="0.2">
      <c r="B32" s="3" t="s">
        <v>22</v>
      </c>
      <c r="C32" s="1"/>
      <c r="D32" s="9"/>
    </row>
    <row r="33" spans="2:4" x14ac:dyDescent="0.2">
      <c r="B33" s="3" t="s">
        <v>23</v>
      </c>
      <c r="C33" s="1" t="s">
        <v>34</v>
      </c>
      <c r="D33" s="9"/>
    </row>
    <row r="34" spans="2:4" x14ac:dyDescent="0.2">
      <c r="B34" s="3" t="s">
        <v>24</v>
      </c>
      <c r="C34" s="1" t="s">
        <v>35</v>
      </c>
      <c r="D34" s="9"/>
    </row>
    <row r="35" spans="2:4" x14ac:dyDescent="0.2">
      <c r="B35" s="3" t="s">
        <v>25</v>
      </c>
      <c r="C35" s="1">
        <v>-0.1229</v>
      </c>
      <c r="D35" s="9"/>
    </row>
    <row r="36" spans="2:4" ht="16" thickBot="1" x14ac:dyDescent="0.25">
      <c r="B36" s="6" t="s">
        <v>26</v>
      </c>
      <c r="C36" s="4">
        <v>-0.15029999999999999</v>
      </c>
      <c r="D36" s="10"/>
    </row>
  </sheetData>
  <mergeCells count="2">
    <mergeCell ref="C2:D2"/>
    <mergeCell ref="B17:C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00A11-2057-4F6D-8C05-69663559CEE5}">
  <dimension ref="B1:D36"/>
  <sheetViews>
    <sheetView zoomScale="98" zoomScaleNormal="98" workbookViewId="0">
      <selection activeCell="F23" sqref="F23"/>
    </sheetView>
  </sheetViews>
  <sheetFormatPr baseColWidth="10" defaultColWidth="8.83203125" defaultRowHeight="15" x14ac:dyDescent="0.2"/>
  <cols>
    <col min="2" max="2" width="36.6640625" customWidth="1"/>
    <col min="3" max="3" width="42.83203125" customWidth="1"/>
    <col min="4" max="4" width="34.83203125" customWidth="1"/>
  </cols>
  <sheetData>
    <row r="1" spans="2:4" ht="16" thickBot="1" x14ac:dyDescent="0.25"/>
    <row r="2" spans="2:4" x14ac:dyDescent="0.2">
      <c r="B2" s="5"/>
      <c r="C2" s="14" t="s">
        <v>29</v>
      </c>
      <c r="D2" s="15"/>
    </row>
    <row r="3" spans="2:4" x14ac:dyDescent="0.2">
      <c r="B3" s="3" t="s">
        <v>7</v>
      </c>
      <c r="C3" s="1" t="s">
        <v>0</v>
      </c>
      <c r="D3" s="2" t="s">
        <v>1</v>
      </c>
    </row>
    <row r="4" spans="2:4" x14ac:dyDescent="0.2">
      <c r="B4" s="3">
        <v>1</v>
      </c>
      <c r="C4" s="1">
        <v>1.318085</v>
      </c>
      <c r="D4" s="2">
        <v>2.3015069609999999</v>
      </c>
    </row>
    <row r="5" spans="2:4" x14ac:dyDescent="0.2">
      <c r="B5" s="3">
        <f>B4+1</f>
        <v>2</v>
      </c>
      <c r="C5" s="1">
        <v>1.152239</v>
      </c>
      <c r="D5" s="2">
        <v>2.130960811</v>
      </c>
    </row>
    <row r="6" spans="2:4" x14ac:dyDescent="0.2">
      <c r="B6" s="3">
        <f t="shared" ref="B6:B13" si="0">B5+1</f>
        <v>3</v>
      </c>
      <c r="C6" s="1">
        <v>1.2738769999999999</v>
      </c>
      <c r="D6" s="2">
        <v>1.9823349939999999</v>
      </c>
    </row>
    <row r="7" spans="2:4" x14ac:dyDescent="0.2">
      <c r="B7" s="3">
        <f t="shared" si="0"/>
        <v>4</v>
      </c>
      <c r="C7" s="1">
        <v>1.278967</v>
      </c>
      <c r="D7" s="2">
        <v>1.9668426960000001</v>
      </c>
    </row>
    <row r="8" spans="2:4" x14ac:dyDescent="0.2">
      <c r="B8" s="3">
        <f t="shared" si="0"/>
        <v>5</v>
      </c>
      <c r="C8" s="1">
        <v>1.3284320000000001</v>
      </c>
      <c r="D8" s="2">
        <v>2.3091479220000002</v>
      </c>
    </row>
    <row r="9" spans="2:4" x14ac:dyDescent="0.2">
      <c r="B9" s="3">
        <f t="shared" si="0"/>
        <v>6</v>
      </c>
      <c r="C9" s="1">
        <v>1.336517</v>
      </c>
      <c r="D9" s="2">
        <v>1.805762289</v>
      </c>
    </row>
    <row r="10" spans="2:4" x14ac:dyDescent="0.2">
      <c r="B10" s="3">
        <f t="shared" si="0"/>
        <v>7</v>
      </c>
      <c r="C10" s="1"/>
      <c r="D10" s="2">
        <v>1.56115458</v>
      </c>
    </row>
    <row r="11" spans="2:4" x14ac:dyDescent="0.2">
      <c r="B11" s="3">
        <f t="shared" si="0"/>
        <v>8</v>
      </c>
      <c r="C11" s="1"/>
      <c r="D11" s="2">
        <v>1.9204248749999999</v>
      </c>
    </row>
    <row r="12" spans="2:4" x14ac:dyDescent="0.2">
      <c r="B12" s="3">
        <f t="shared" si="0"/>
        <v>9</v>
      </c>
      <c r="C12" s="1"/>
      <c r="D12" s="2">
        <v>1.242197215</v>
      </c>
    </row>
    <row r="13" spans="2:4" x14ac:dyDescent="0.2">
      <c r="B13" s="3">
        <f t="shared" si="0"/>
        <v>10</v>
      </c>
      <c r="C13" s="1"/>
      <c r="D13" s="2">
        <v>1.3148262909999999</v>
      </c>
    </row>
    <row r="14" spans="2:4" x14ac:dyDescent="0.2">
      <c r="B14" s="3" t="s">
        <v>16</v>
      </c>
      <c r="C14" s="1">
        <f>AVERAGE(C4:C13)</f>
        <v>1.2813528333333333</v>
      </c>
      <c r="D14" s="2">
        <f>AVERAGE(D4:D13)</f>
        <v>1.8535158633999997</v>
      </c>
    </row>
    <row r="15" spans="2:4" x14ac:dyDescent="0.2">
      <c r="B15" s="3" t="s">
        <v>8</v>
      </c>
      <c r="C15" s="1">
        <f>_xlfn.STDEV.S(C4:C13)</f>
        <v>6.8323857515268163E-2</v>
      </c>
      <c r="D15" s="2">
        <f>_xlfn.STDEV.S(D4:D13)</f>
        <v>0.37577163865010155</v>
      </c>
    </row>
    <row r="16" spans="2:4" x14ac:dyDescent="0.2">
      <c r="B16" s="7"/>
      <c r="C16" s="8"/>
      <c r="D16" s="9"/>
    </row>
    <row r="17" spans="2:4" x14ac:dyDescent="0.2">
      <c r="B17" s="16" t="s">
        <v>27</v>
      </c>
      <c r="C17" s="17"/>
      <c r="D17" s="9"/>
    </row>
    <row r="18" spans="2:4" x14ac:dyDescent="0.2">
      <c r="B18" s="3"/>
      <c r="C18" s="1"/>
      <c r="D18" s="9"/>
    </row>
    <row r="19" spans="2:4" x14ac:dyDescent="0.2">
      <c r="B19" s="3" t="s">
        <v>9</v>
      </c>
      <c r="C19" s="1" t="s">
        <v>1</v>
      </c>
      <c r="D19" s="9"/>
    </row>
    <row r="20" spans="2:4" x14ac:dyDescent="0.2">
      <c r="B20" s="3" t="s">
        <v>10</v>
      </c>
      <c r="C20" s="1" t="s">
        <v>11</v>
      </c>
      <c r="D20" s="9"/>
    </row>
    <row r="21" spans="2:4" x14ac:dyDescent="0.2">
      <c r="B21" s="3" t="s">
        <v>12</v>
      </c>
      <c r="C21" s="1" t="s">
        <v>0</v>
      </c>
      <c r="D21" s="9"/>
    </row>
    <row r="22" spans="2:4" x14ac:dyDescent="0.2">
      <c r="B22" s="3"/>
      <c r="C22" s="1"/>
      <c r="D22" s="9"/>
    </row>
    <row r="23" spans="2:4" x14ac:dyDescent="0.2">
      <c r="B23" s="3" t="s">
        <v>17</v>
      </c>
      <c r="C23" s="1"/>
      <c r="D23" s="9"/>
    </row>
    <row r="24" spans="2:4" x14ac:dyDescent="0.2">
      <c r="B24" s="3" t="s">
        <v>3</v>
      </c>
      <c r="C24" s="1">
        <v>1.6E-2</v>
      </c>
      <c r="D24" s="9"/>
    </row>
    <row r="25" spans="2:4" x14ac:dyDescent="0.2">
      <c r="B25" s="3" t="s">
        <v>18</v>
      </c>
      <c r="C25" s="1" t="s">
        <v>19</v>
      </c>
      <c r="D25" s="9"/>
    </row>
    <row r="26" spans="2:4" x14ac:dyDescent="0.2">
      <c r="B26" s="3" t="s">
        <v>4</v>
      </c>
      <c r="C26" s="1" t="s">
        <v>6</v>
      </c>
      <c r="D26" s="9"/>
    </row>
    <row r="27" spans="2:4" x14ac:dyDescent="0.2">
      <c r="B27" s="3" t="s">
        <v>13</v>
      </c>
      <c r="C27" s="1" t="s">
        <v>2</v>
      </c>
      <c r="D27" s="9"/>
    </row>
    <row r="28" spans="2:4" x14ac:dyDescent="0.2">
      <c r="B28" s="3" t="s">
        <v>14</v>
      </c>
      <c r="C28" s="1" t="s">
        <v>15</v>
      </c>
      <c r="D28" s="9"/>
    </row>
    <row r="29" spans="2:4" x14ac:dyDescent="0.2">
      <c r="B29" s="3" t="s">
        <v>20</v>
      </c>
      <c r="C29" s="1" t="s">
        <v>36</v>
      </c>
      <c r="D29" s="9"/>
    </row>
    <row r="30" spans="2:4" x14ac:dyDescent="0.2">
      <c r="B30" s="3" t="s">
        <v>21</v>
      </c>
      <c r="C30" s="1">
        <v>8</v>
      </c>
      <c r="D30" s="9"/>
    </row>
    <row r="31" spans="2:4" x14ac:dyDescent="0.2">
      <c r="B31" s="3"/>
      <c r="C31" s="1"/>
      <c r="D31" s="9"/>
    </row>
    <row r="32" spans="2:4" x14ac:dyDescent="0.2">
      <c r="B32" s="3" t="s">
        <v>22</v>
      </c>
      <c r="C32" s="1"/>
      <c r="D32" s="9"/>
    </row>
    <row r="33" spans="2:4" x14ac:dyDescent="0.2">
      <c r="B33" s="3" t="s">
        <v>23</v>
      </c>
      <c r="C33" s="1" t="s">
        <v>37</v>
      </c>
      <c r="D33" s="9"/>
    </row>
    <row r="34" spans="2:4" x14ac:dyDescent="0.2">
      <c r="B34" s="3" t="s">
        <v>24</v>
      </c>
      <c r="C34" s="1" t="s">
        <v>38</v>
      </c>
      <c r="D34" s="9"/>
    </row>
    <row r="35" spans="2:4" x14ac:dyDescent="0.2">
      <c r="B35" s="3" t="s">
        <v>25</v>
      </c>
      <c r="C35" s="1">
        <v>0.64510000000000001</v>
      </c>
      <c r="D35" s="9"/>
    </row>
    <row r="36" spans="2:4" ht="16" thickBot="1" x14ac:dyDescent="0.25">
      <c r="B36" s="6" t="s">
        <v>26</v>
      </c>
      <c r="C36" s="4">
        <v>0.6462</v>
      </c>
      <c r="D36" s="10"/>
    </row>
  </sheetData>
  <mergeCells count="2">
    <mergeCell ref="C2:D2"/>
    <mergeCell ref="B17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Figure S1I</vt:lpstr>
      <vt:lpstr>Figure S1K</vt:lpstr>
      <vt:lpstr>Figure S1L</vt:lpstr>
      <vt:lpstr>Figure S1M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2023-03-08T10:59:13Z</dcterms:modified>
</cp:coreProperties>
</file>